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4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<sst xmlns="http://schemas.openxmlformats.org/spreadsheetml/2006/main" count="1116" uniqueCount="396">
  <si>
    <t>Մարմին</t>
  </si>
  <si>
    <t>Ծրագրի անվանում և նկարագիր</t>
  </si>
  <si>
    <t>Ֆինանսավորման աղբյուր</t>
  </si>
  <si>
    <t>Ծրագրի սկիզբ</t>
  </si>
  <si>
    <t>Կատարողական</t>
  </si>
  <si>
    <t>2017թ-ի կատարողականի կանխատեսում</t>
  </si>
  <si>
    <t>2017թ-ից հետո կատարողականի կանխատեսում</t>
  </si>
  <si>
    <t>Կատարողական
01.01.2017-30.06.2017</t>
  </si>
  <si>
    <t>ՀՀ աշխատանքի և սոցիալական հարցերի նախարարություն</t>
  </si>
  <si>
    <t xml:space="preserve">&lt;&lt;Երևանի N1 տուն-ինտերնատ&gt;&gt; ՊՈԱԿ-ի շենքի կահավորման, կենցաղային և բուժ.սարքավորումներ և տարածքի բարեկարգում </t>
  </si>
  <si>
    <t>Մասնավոր</t>
  </si>
  <si>
    <t xml:space="preserve">&lt;Ձորակ&gt;&gt; հոգեկան առողջության խնդիրներ ունեցող անձանց խնամքի կենտրոն&gt;&gt;ՊՈԱԿ-ում 4 քոթեջների կառուցում՝ հարմարեցված սայլակներով տեղաշարժվող բնակիչների համար   </t>
  </si>
  <si>
    <t>&lt;Ձորակ&gt;&gt; հոգեկան առողջության խնդիրներ ունեցող անձանց խնամքի կենտրոն&gt;&gt;ՊՈԱԿ-ում մատուռի կառուցում, խոհանոցի տանիքի հիմնանորոգում և գազաֆիկացում</t>
  </si>
  <si>
    <t>ՀԲ աջակցությամբ իրականացվող Սոցիալական պաշտպանության վարչարարության երկրորդ ծրագիր</t>
  </si>
  <si>
    <t>Վարկ</t>
  </si>
  <si>
    <t xml:space="preserve">ԱՄՆ միջազգային զարգացման գործակալության աջակցությամբ իրականացվող «Սոցիալական ոլորտի բարեփոխումների» ծրագիր                                 Բաղադրիչ 1 - Օժանդակություն երեխաների պաշտպանության բարեփոխումների իրականացմանը                                                                                 Բաղադրիչ 2 - Հայաստանում ինտեգրված սոցիալական ծառայությունների հզորացում                                                                                        </t>
  </si>
  <si>
    <t>Դրամաշնորհ</t>
  </si>
  <si>
    <t xml:space="preserve">«ԳՅՈՒՄՐՈՒ «ԵՐԵԽԱՆԵՐԻ ՏՈՒՆ» ՊՈԱԿ-ի շենքային տարածքներում  ատամնաբուժական,  ֆիտոթերապիայի կենտրոնի և հալոթերապիայի սենյակների ստեղծում  </t>
  </si>
  <si>
    <t>«ՄԱՐԻ ԻԶՄԻՐԼՅԱՆԻ ԱՆՎԱՆ ՄԱՆԿԱՏՈՒՆ» ՊՈԱԿ-ում վերանորգման աշխատանքներ</t>
  </si>
  <si>
    <t>«ԽԱՐԲԵՐԴԻ ՄԱՍՆԱԳԻՏԱՑՎԱԾ ՄԱՆԿԱՆՈՒՆ» ՊՈԱԿ-ում հիմաննորոգում, բակում ջրամբարի կառուցում</t>
  </si>
  <si>
    <t>ՀՀ սպորտի և երիտ. հարցերի նախարարություն</t>
  </si>
  <si>
    <t>ՀՀ Տավուշի մարզի Իջևան քաղաքային համայնքի Իջևանյան փողոց 8 հասցեում գտնվող լողավազանի և հարակից շինությունների հիմնանորոգում</t>
  </si>
  <si>
    <t>ՀՀ Սյունիքի մարզի Սիսիանի մարզադահլիճի կառուցում</t>
  </si>
  <si>
    <t>ՀՀ Շիրակի մարզի Գյումրի համայնքի «Արթուր Ալեքսանյանի անվան հունահռոմեական ըմբշամարտի մանկապատանեկան մարզադպրոց» ՀՈԱԿ-ի կառուցման աշխատանքներ</t>
  </si>
  <si>
    <t xml:space="preserve">Երևանի Քանաքեռ-Զեյթուն վարչական շրջանում մարզա-առողջարանային համալիրի կառուցում (4800 քմ ընդհանուր մակերեսով) </t>
  </si>
  <si>
    <t>Օլիմպավանի լողավազանի և խաղային մարզաձևերի դահլիճի կառուցում</t>
  </si>
  <si>
    <t>ՀՀ էներգ. ենթ. և բնական պաշար. նախ.</t>
  </si>
  <si>
    <t>Վերակառուցման և զարգացման միջազգային բանկի աջակցությամբ իրականացվող «Էլեկտրամատակարարման հուսալիություն» ծրագիր</t>
  </si>
  <si>
    <t>Վերակառուցման և զարգացման միջազգային բանկի աջակցությամբ իրականացվող «Էլեկտրամատակարարման հուսալիության լրացուցիչ ֆինանսավորում» ծրագիր</t>
  </si>
  <si>
    <t>Վերակառուցման և զարգացման միջազգային բանկի աջակցությամբ իրականացվող «էլեկտրահաղորդման ցանցի բարելավում» ծրագիր</t>
  </si>
  <si>
    <t>Ասիական զարգացման բանկի աջակցությամբ իրականացվող «Էլեկտրաէներգիայի հաղորդման ցանցի վերակառուցում» ծրագիր</t>
  </si>
  <si>
    <t>Գերմանիայի զարգացման վարկերի (KfW) բանկի աջակցությամբ իրականացվող «Կովկասյան էլեկտրահաղորդման ցանց I» Հայաստան-Վրաստան  հաղորդիչ գիծ/ենթակայանների ծրագիր</t>
  </si>
  <si>
    <t>ՌԴ-ի աջակցությամբ իրականացվող Հայկական ԱԷԿ-ի N 2 էներգաբլոկի շահագործման նախագծային ժամկետի երկարացման ծրագիր</t>
  </si>
  <si>
    <t xml:space="preserve">&lt;Գեոպրոմայնինգ Գոլդ&gt; ՍՊԸ ՀՀ Գեղարքունիքի մարզի Սոթքի ոսկու հանքավայրի և ոսկու կորզման ֆաբրիկայի վերազինման ներդրումային ծրագիր </t>
  </si>
  <si>
    <t xml:space="preserve">&lt;Գեոթիմ&gt; ՍՊԸ ՀՀ Վայոց Ձորի մարզի Ամուլսարի ոսկեբեր քվարցիտների հանքավայրի շահագործման նախապատրաստական ծրագիր </t>
  </si>
  <si>
    <t xml:space="preserve">&lt;Թեղուտ&gt; ՓԲԸ ՀՀ Լոռու մարզի Թեղուտի պղինձ-մոլիբդենային հանքավայրի շահագործման նախապատրաստական ծրագիր </t>
  </si>
  <si>
    <t xml:space="preserve">&lt;Վայք Գոլդ&gt; ՍՊԸ ՀՀ Վայոց Ձորի մարզի Ազատեկի ոսկի-բազմամետաղային հանքավայրի շահագործման նախապատրաստական ծրագիր </t>
  </si>
  <si>
    <t xml:space="preserve">ՀՀ տարածքային կառավ. և զարգացման նախարարություն </t>
  </si>
  <si>
    <t>Դպրոցների սեյսմիկ անվտանգության բարելավման ծրագիր</t>
  </si>
  <si>
    <t>Կոտայքի և Գեղարքունիքի մարզերի կոշտ թափոնների կառավարում</t>
  </si>
  <si>
    <t>Գյումրու քաղաքային ճանապարհների ծրագիր</t>
  </si>
  <si>
    <t>Հեծանվային և գյուղական համակցված միջսահմանային զբոսաշրջություն</t>
  </si>
  <si>
    <t>Երիտասարդության ձայնը հանուն զարգացման և փոփոխությունների</t>
  </si>
  <si>
    <t>Երիտասարդների զբաղվածության խնդիրների լուծումը անդսահմանային զբոսաշրջության միջոցով</t>
  </si>
  <si>
    <t>Երիտասարդ ճանապարհորդներ</t>
  </si>
  <si>
    <t>Միջսահմանային տնտեսական զարգացում</t>
  </si>
  <si>
    <t>Աղբահանության բարելավումը Իջևանում և Բոլնիսում</t>
  </si>
  <si>
    <t>Կայուն անտառօգտագործում և արևային էներգիայի կիրառում</t>
  </si>
  <si>
    <t xml:space="preserve">Տեղական ինքնակառավարման բարեփոխումների ծրագիր. «Ավելի մասնակցային, արդյունավետ և հաշվետվողական կառավարման» համաձայնագիր </t>
  </si>
  <si>
    <t>Քաղաքացիական հասարակության և ՏԻՄ զարգացման աջակցություն  (աջակցություն խոշորացված համայնքային փնջերին)</t>
  </si>
  <si>
    <t>Տարածքային զարգացման փորձարարական ծրագրեր</t>
  </si>
  <si>
    <t>Գյուղական զբոսաշրջության ինտեգրված զարգացում</t>
  </si>
  <si>
    <t>«Հայաստանում տեղական համայնքների համար կլիմայի փոփոխության նվազեցման և հարմարվողականության օգուտները ցուցադրելու նպատակով արոտավայրերի և անտառների կայուն կառավարում» Կլիմա Իստ պիլոտային ծրագիր</t>
  </si>
  <si>
    <t>Կանայք տեղական ժողովրդավարական գործընթացներում ծրագրի</t>
  </si>
  <si>
    <t xml:space="preserve">«Ինտեգրված աջակցություն գյուղական զարգացմանը․ համայնքների դիմակայունության ամրապնդում» ծրագիր </t>
  </si>
  <si>
    <t xml:space="preserve">Վերականգնվող էներգիայի և էներգիայի արդյունավետ օգտագործման հնարավորությունը Վայք և Սպիտակ քաղաքներում </t>
  </si>
  <si>
    <t>“Փոքր ֆերմերների բարելավումը գյուղատնտեսական կոոպերատիվների և արժեշղթայի զարացման միջոցով” և “Ձեռնարկության զարգացում”</t>
  </si>
  <si>
    <t>Հայաստանի մանուկներ հիմնադրամի կողմից իրականացվող ծրագրեր</t>
  </si>
  <si>
    <t>Վորլդ Վիժն Հայաստանի կողմից իրականացվող ծրագրեր</t>
  </si>
  <si>
    <t>Երևան համայնքում շենքերի և շինությունների կառուցում և կապիտալ վերանորոգում</t>
  </si>
  <si>
    <t>Համայնք</t>
  </si>
  <si>
    <t>-</t>
  </si>
  <si>
    <t>Երևան համայնքում  մեքենաների և սարքավորումների  ձեռք բերում և կապիտալ վերանորոգում</t>
  </si>
  <si>
    <t>ՀՀ Արագածոտնի մարզի համայնքում շենքերի և շինությունների կառուցում և կապիտալ վերանորոգում</t>
  </si>
  <si>
    <t>ՀՀ Արագածոտնի մարզի համայնքում մեքենաների և սարքավորումների  ձեռք բերում և կապիտալ վերանորոգում</t>
  </si>
  <si>
    <t>ՀՀ Արարատի մարզի համայնքում շենքերի և շինությունների կառուցում և կապիտալ վերանորոգում</t>
  </si>
  <si>
    <t>ՀՀ Արարատի մարզի համայնքում մեքենաների և սարքավորումների  ձեռք բերում և կապիտալ վերանորոգում</t>
  </si>
  <si>
    <t>ՀՀ Արմավիրի  մարզի համայնքում շենքերի և շինությունների կառուցում և կապիտալ վերանորոգում</t>
  </si>
  <si>
    <t>ՀՀ Արմավիրի մարզի համայնքում մեքենաների և սարքավորումների  ձեռք բերում և կապիտալ վերանորոգում</t>
  </si>
  <si>
    <t>ՀՀ Գեղարքունիքի  մարզի համայնքում շենքերի և շինությունների կառուցում և կապիտալ վերանորոգում</t>
  </si>
  <si>
    <t>ՀՀ Գեղարքունիքի մարզի համայնքում մեքենաների և սարքավորումների  ձեռք բերում և կապիտալ վերանորոգում</t>
  </si>
  <si>
    <t>ՀՀ Լոռու  մարզի համայնքում շենքերի և շինությունների կառուցում և կապիտալ վերանորոգում</t>
  </si>
  <si>
    <t>ՀՀ Լռու մարզի համայնքում մեքենաների և սարքավորումների  ձեռք բերում և կապիտալ վերանորոգում</t>
  </si>
  <si>
    <t>ՀՀ Կոտայքի  մարզի համայնքում շենքերի և շինությունների կառուցում և կապիտալ վերանորոգում</t>
  </si>
  <si>
    <t>ՀՀ Կոտայքի մարզի համայնքում մեքենաների և սարքավորումների  ձեռք բերում և կապիտալ վերանորոգում</t>
  </si>
  <si>
    <t>ՀՀ Շիրակի  մարզի համայնքում շենքերի և շինությունների կառուցում և կապիտալ վերանորոգում</t>
  </si>
  <si>
    <t>ՀՀ Շիրակի մարզի համայնքում մեքենաների և սարքավորումների  ձեռք բերում և կապիտալ վերանորոգում</t>
  </si>
  <si>
    <t>ՀՀ Սյունիքի համայնքում շենքերի և շինությունների կառուցում և կապիտալ վերանորոգում</t>
  </si>
  <si>
    <t>ՀՀ Սյունիքի մարզի համայնքում մեքենաների և սարքավորումների  ձեռք բերում և կապիտալ վերանորոգում</t>
  </si>
  <si>
    <t>ՀՀ Վայոց ձորի մարզի համայնքում շենքերի և շինությունների կառուցում և կապիտալ վերանորոգում</t>
  </si>
  <si>
    <t>ՀՀ Վայոց ձորի մարզի համայնքում մեքենաների և սարքավորումների  ձեռք բերում և կապիտալ վերանորոգում</t>
  </si>
  <si>
    <t>ՀՀ Տավուշի մարզի համայնքում շենքերի և շինությունների կառուցում և կապիտալ վերանորոգում</t>
  </si>
  <si>
    <t>ՀՀ Տավուշի մարզի համայնքում մեքենաների և սարքավորումների  ձեռք բերում և կապիտալ վերանորոգում</t>
  </si>
  <si>
    <t>ՀՀ առողջապահության նախարարություն</t>
  </si>
  <si>
    <t>Գեղանիստի ԱԱՊԿ ՓԲԸ-ի վերանորոգման աշխատանքներ</t>
  </si>
  <si>
    <t>Այլընտրանքային էներգիայի (արևային) աղբյուրների համակարգի ներդրում "Տուբերկուլոզի ազգային կենտրոն" ՊՈԱԿ-ում</t>
  </si>
  <si>
    <t>«Սեզոնային գրիպի պատվաստումների կիրառման ընդլայնումը ՀՀ Պատվաստումների ազգային օրացույցում». սարքեր - սարքավորումների ձեռքբերում - ԱՄՆ Հիվանդությունների վերահսկման և կանխարգելման ազգային կենտրոնի դրամաշնորհային ծրագիր</t>
  </si>
  <si>
    <t>Պատվաստանյութերի պահպանման 5 մարզային պահեստների վերանորոգում և վերակառուցում - Պատվաստումների և պատվաստանյութերի գլոբալ դաշինքի /ԳԱՎԻ/ անցումային աջակցության ծրագիր</t>
  </si>
  <si>
    <t>ԱՄՆ պաշտպանության դեպարտամենտի վտանգների նվազեցման գործակալության կենսաբանական ոլորտում ներգրավման համագործակցային հայաստանյան ծրագիր (ԿՈՆՀԾ): Նոր կառուցվող մարզային (Գեղարքունիքի, Լոռու և Սյունիքի) լաբորատորիաների կառուցում և սարքերով ապահովում</t>
  </si>
  <si>
    <t>ՀԲ աջակցությամբ իրականացվող "Ոչ վարակիչ հիվանդությունների կանխարգելման և վերահսկման ծրագիր"</t>
  </si>
  <si>
    <t>Շտապ օգնության ծառայություն մատուցող կազմակերպություններին շտապ օգնության մեքենաների և ռեանիմոբիլների տրամադրում - Մեքենաների տրամադրում</t>
  </si>
  <si>
    <t>«Նորք Մարաշ» ԲԿ ՓԲԸ - Նոր ծառայության հիմնադրում</t>
  </si>
  <si>
    <t>Սլավմեդ ՍՊԸ - Նոր ծառայության հիմնադրում / Սարքավորումների ձեռք բերում</t>
  </si>
  <si>
    <t>«Շենգավիթ» ԲԿ ՓԲԸ - Սարքավորումների ձեռք բերում</t>
  </si>
  <si>
    <t>«Իզմիրլյան» ԲԿ ՓԲԸ - Վերանորոգում / Սարքավորումների ձեռք բերում</t>
  </si>
  <si>
    <t>«Էրեբունի» ԲԿ ՓԲԸ - Սարքավորումների ձեռք բերում</t>
  </si>
  <si>
    <t>«Միքաելյան վիրաբուժության ինստիտուտ» ՓԲԸ - Վերանորոգում / Սարքավորումների ձեռք բերում</t>
  </si>
  <si>
    <t>«Նաթալի ֆարմ» ՍՊԸ «Աստղիկ» ԲԿ - Սարքավորումների ձեռք բերում</t>
  </si>
  <si>
    <t>«Արաբկիր» Բժշկական Համալիր ՍՊԸ - Վերանորոգում / Սարքավորումների ձեռք բերում</t>
  </si>
  <si>
    <t>«Սուրբ Աստվածամայր ԲԿ» ՓԲԸ - Վերանորոգում / Սարքավորումների ձեռք բերում</t>
  </si>
  <si>
    <t>«Արմամաքս» ՍՊԸ - Սարքավորումների ձեռք բերում</t>
  </si>
  <si>
    <t>«Քանաքեռ- Զեյթուն ԲԿ» ՓԲԸ. - Վերանորոգում / Սարքավորումների ձեռք բերում</t>
  </si>
  <si>
    <t>«Վերարտ. առողջ., պերինատ.,մանկաբ. և գինեկ. հանրապ. ինստ. ՓԲԸ - Վերանորոգում / Սարքավորումների ձեռք բերում</t>
  </si>
  <si>
    <t>Դիլիջանի ԲԿ - Վերանորոգում / Սարքավորումների ձեռք բերում</t>
  </si>
  <si>
    <t>«Արթմեդ» վերականգնողական կենտրոն ՓԲԸ - Վերանորոգում / Սարքավորումների ձեռք բերում</t>
  </si>
  <si>
    <t>«Նաիրի» ԲԱՄ ՓԲԸ - Վերանորոգում / Սարքավորումների ձեռք բերում</t>
  </si>
  <si>
    <t>«Թիվ 2 բուժմիավորում» ՓԲԸ - Սարքավորումների ձեռք բերում</t>
  </si>
  <si>
    <t>«Պրոֆ. Ռ.Օ.Յոլյանի անվան հանրապետական այրունաբանական կենտրոն» ՓԲԸ - Նոր ծառայության հիմնադրում</t>
  </si>
  <si>
    <t>«Ա.Վ. Մալայանի անվան հանրապետական ակնաբուժական կենտրոն» ՓԲԸ - Սարքավորումների ձեռք բերում</t>
  </si>
  <si>
    <t>Մեղրու ԲԿ - Նոր ծառայության հիմնադրում</t>
  </si>
  <si>
    <t>«Ստեփանավանի բժշկական կենտրոն» - Սարքավորումների ձեռք բերում</t>
  </si>
  <si>
    <t>Նոյեմբերյանի ԲԿ - Սարքավորումների ձեռք բերում</t>
  </si>
  <si>
    <t>«Մոր և մանկան առողջության պահպանման ԳՀԿ» ՓԲԸ - Վերանորոգում / Սարքավորումների ձեռք բերում</t>
  </si>
  <si>
    <t>Կապանի ԲԿ - Սարքավորումների ձեռք բերում</t>
  </si>
  <si>
    <t>Ռ.Հ. անվ. Աբովյանի ԲԿ ՓԲԸ - Սարքավորումների ձեռք բերում</t>
  </si>
  <si>
    <t>«Գրիգոր Նարեկացի ԲԿ» ՓԲԸ - Սարքավորումների ձեռք բերում</t>
  </si>
  <si>
    <t>Սիսիանի ԲԿ - Սարքավորումների ձեռք բերում</t>
  </si>
  <si>
    <t>Մեդլայն կլինիկ ՍՊԸ - Սարքավորումների ձեռք բերում</t>
  </si>
  <si>
    <t>Քանկոր սիրտ-անոթային ԲԿ ՍՊԸ - Վերանորոգում / Սարքավորումների ձեռք բերում</t>
  </si>
  <si>
    <t>«Վ. Ավագյանի անվան ԲԿ» ՍՊԸ - Սարքավորումների ձեռք բերում</t>
  </si>
  <si>
    <t>«Էլեն-Նարե ծննդօգնության կենտրոն» ՍՊԸ - Սարքավորումների ձեռք բերում</t>
  </si>
  <si>
    <t>Գյումրիի «Կարմիր խաչի» անվան պոլիկլինիկա ՓԲԸ - Ջեռուցման համակարգի ներդրում</t>
  </si>
  <si>
    <t>Արինտերլև ՍՊԸ Վարդանանց ԲԿ ՓԲԸ - Նոր ծառայության հիմնադրում / Սարքավորումների ձեռք բերում</t>
  </si>
  <si>
    <t>«Կուրորտաբանության և ֆիզիկական բժշկության» ԳՀԻ ՓԲԸ - Սարքավորումների ձեռք բերում</t>
  </si>
  <si>
    <t>Ախուրյանի«Մոր և մանկան առողջության կենտրոն» հիմնադրամ - Սարքավորումների ձեռք բերում</t>
  </si>
  <si>
    <t>«Միջազգային հետվնասվածքային ռեաբիլիտացիոն կենտրոն» ԲԲԸ - Վերանորոգում / Սարքավորումների ձեռք բերում</t>
  </si>
  <si>
    <t>ՀՀ արդարադատության նախարարություն</t>
  </si>
  <si>
    <t>Քրեակատարողական հիմնարկներում էներգախնայողության միջոցառումների ծրագիր</t>
  </si>
  <si>
    <t xml:space="preserve">Օրենսդրության կատարելագործման և իրավական հետազոտությունների կենտրոնի ստեղծում </t>
  </si>
  <si>
    <t>Էլեկտրոնային մոնիթորինգի սարքավորումների փորձարկում քրեակատարողական հիմնարկների պիլոտային ստորաբաժանումներում</t>
  </si>
  <si>
    <t>Դատական արխիվի թվայնացում</t>
  </si>
  <si>
    <t>«Դատապարտյալների հիվանդանոց» բժշկական հաստատության հիմնում և շահագործում</t>
  </si>
  <si>
    <t xml:space="preserve">ՀՀ բնապահպանության նախարարություն     </t>
  </si>
  <si>
    <t>Սևանա լճում ջրածածկ անտառտնկարկների մաքրում</t>
  </si>
  <si>
    <t>Պետություն</t>
  </si>
  <si>
    <t>Ընկերությունների կողմից վճարվող բնապահպանական վճարների նպատակային օգտագործման ծրագրեր</t>
  </si>
  <si>
    <t>Արտադրողականության բարձրացմանը նպատակաուղղված հողի կայուն կառավարում</t>
  </si>
  <si>
    <t>&lt;&lt;Ջերմուկ&gt;&gt; ազգային պարկի  ստեղծում</t>
  </si>
  <si>
    <t>Արարատյան դաշտի ձկնաբուծական տնտեսություններում ավտոմատ կենտրոնացված կառավարման համակարգի ներդրում</t>
  </si>
  <si>
    <t xml:space="preserve">Քաղաքային կանաչ լուսավորություն </t>
  </si>
  <si>
    <t xml:space="preserve">«Կլիմայի փոփոխության մասին ՄԱԿ-ի շրջանակային կոնվենցիայի ներքո Հայաստանի չորրորդ ազգային հաղորդագրության և երկամյա առաջընթացի  երկրորդ զեկույցի պատրաստում» </t>
  </si>
  <si>
    <t xml:space="preserve">Ժամկետանց պեստիցիդների պաշարների ոչնչացումը և քիմիկատների կայուն կառավարման շրջանակներում կայուն օրգանական աղտոտիչներով (POPs) աղտոտված տարածքների խնդիրների կարգավորումը Հայաստանում </t>
  </si>
  <si>
    <t xml:space="preserve"> &lt;&lt;Արարատյան դաշտի ձկնաբուծական տնտեսություններում ավտոմատ կենտրոնացված կառավարման համակարգի ներդրում&gt;&gt;  </t>
  </si>
  <si>
    <t>ԲՀՊՏ-ների կարողությունների զարգացում</t>
  </si>
  <si>
    <t>Խոսրովի անտառ»  պետական արգելոցի 2018-2022 թթ. կառավարման պլանի մշակում»  ծրագիր</t>
  </si>
  <si>
    <t xml:space="preserve">«Շենքերի էներգաարդյունավետ արդիականացմանն ուղղված ներդրումների ռիսկերի նվազեցում և մասշտաբավորում» </t>
  </si>
  <si>
    <t>Ազգային հարմարվողականության պլան. միջնաժամկետ և երկարաժամկետ պլանավորման գործընթացի աջակցություն</t>
  </si>
  <si>
    <t>&lt;&lt;Պահպանվող Տարածքների Աջակցման Ծրագիր-Հայաստան&gt;&gt; (Զանգեզուր կենսոլորտային համալիր)</t>
  </si>
  <si>
    <t xml:space="preserve">&lt;&lt;Հայաստանյան գյուղական համայնքներում ագրոկենսաբազմազանության պահպանության և օգտագործման միջոցով կենսապայմանների բարելավումը&gt;&gt;  տարածաշրջանային ծրագիր </t>
  </si>
  <si>
    <t>Հայաստանում Կովկասյան ազնվացեղ եղջերուի վերաբնակեցման ծրագիր:</t>
  </si>
  <si>
    <t>Տաթևի տարածաշրջանում ազգային պարկի ստեղծում:</t>
  </si>
  <si>
    <t>Անդրսահմանային միացյալ քարտուղարություն, 3-րդ փուլ (TJS-III)» տարածաշրջանային ծրագիր</t>
  </si>
  <si>
    <t>Մինամատայի կոնվենցիայի նախնական գնահատում Հայաստանում</t>
  </si>
  <si>
    <t xml:space="preserve">Առկա լավագույն տեխնոլոգիայի կամ բնապահպանական իմաստով լավագույն տնտեսական գործունեության մեթոդաբանության կիրառումը` բաց այրման աղբյուրներից կայուն օրգանական աղտոտիչների ոչ կանխամտածված արտանետումների նվազեցման համար </t>
  </si>
  <si>
    <t xml:space="preserve">Հայաստան/ՅՈՒՆԵՊ  գործընկերություն՝ Հայաստանում քիմիական նյութերի վերաբերյալ օրենսդրության մշակման և արդյունաբերության ներգրավման  ոլորտում </t>
  </si>
  <si>
    <t>Հիդրոքլորֆտորածխածնային իոնների փոխարինում, II փուլ</t>
  </si>
  <si>
    <t>Էկոլոգիական կրթության և շահագրգիռ կողմերի իրազեկվածության բարձրացման միջոցով գլոբալ բնապահպանական օգուտների ստեղծում</t>
  </si>
  <si>
    <t>Արարատյան հարթավայրում և Շիրակի մարզում մակերևութային և ստորերկրյա ջրերի համատեղված կառավարում</t>
  </si>
  <si>
    <t>Հարմարվողականության հիմնադրամի «Հայաստանի Հանրապետության  բնության հատուկ պահպանվող տարածքների հարակից էկոհամակարգերի կայուն կառավարում և համայնքային կարողությունների զարգացում» դրամաշնորհային ծրագիր</t>
  </si>
  <si>
    <t>Հարմարվողականության հիմնադրամի «Արթիկ քաղաքին հարակից փակված քարհանքերի թափոնների և ջրհեղեղների կառավարում» դրամաշնորհային ծրագիր</t>
  </si>
  <si>
    <t>ՀՀ ԿԱ պետական եկամուտների կոմիտե</t>
  </si>
  <si>
    <t>«Ռուսաստանի Դաշնության կառավարության և Հայաստանի Հանրապետության կառավարության միջև Եվրասիական տնտեսական միությանը անդամակցության շրջանակներում Հայաստանի Հանրապետությանը տեխնիկական և ֆինանսական աջակցություն ցուցաբելելու մասին» ծրագիր</t>
  </si>
  <si>
    <t>Եվոպական միության աջակցությամբ իրականացվող ՀՀ պետական սահմանի Բագրատաշեն, Բավրա և Գոգավան անցման կետերի արդիականացման ծրագիր</t>
  </si>
  <si>
    <t>Եվրոպական ներդրումային բանկի կողմից իրականացվող ՀՀ պետական սահմանի Բագրատաշեն, Բավրա և Գոգավան անցման կետերի արդիականացման ծրագիր</t>
  </si>
  <si>
    <t xml:space="preserve">ՀՀ գյուղատնտեսության նախարարություն     </t>
  </si>
  <si>
    <t>«Պրոգրես ագրո» ՍՊԸ՝ գործող ջերմատնային տնտեսության ընդլայնում 12.2 հա-ով</t>
  </si>
  <si>
    <t>«Սպայկա» ՍՊԸ - Տրանսպորտային միջոցների ձեռքբերում, ինտենսիվ այգիների հիմնում, ջերմոցային տնտեսության և պանրի գործարանի կառուցում</t>
  </si>
  <si>
    <t>«Արմենիա վայն գործարան» ՍՊԸ-Ժամանակից տեխնոլոգիաներով՝ կարկտապաշտպան և ցրտապաշտպան համակարգերով ցուցադրական խաղողի այգու հիմնում, Գինու պատմության թանգարանի կառուցում</t>
  </si>
  <si>
    <t>«Արարատ սննդի կոմբինատ» ՍՊԸ-Արմավիրի նախկին «Սարդարապատ» պահածոների գործարանի վերազինում և գործարկում</t>
  </si>
  <si>
    <t>«Դուստր Մարիաննա» ՍՊԸ-Նոր տեխնոլոգիական սարքավորումների ձեռքբերում և արտադրական հզորությունների ավելացում</t>
  </si>
  <si>
    <t>«Վան Արդի» ՍՊԸ-Նոր տեխնոլոգիական սարքավորումների ձեռքբերում և արտադրական հզորությունների ավելացում</t>
  </si>
  <si>
    <t>«ՎՎՎ գրուպ» ՍՊԸ-Նոր սարքավորումների ձեռքբերում, արտադրական հզորությունների ավելացում և վերանորոգման աշխատանքների իրականացում</t>
  </si>
  <si>
    <t>«Վարգա ֆուդ» ՍՊԸ-Արտադրական հզորությունների ավելացում, ժամանակակից տեխնոլոգիական սարքավորումների ձեռքբերում և արտադրամասերի սանիտարահիգիենիկ վիճակի բարելավում</t>
  </si>
  <si>
    <t>«Եղեգնաձորի պահածոների գործարան» ՍՊԸ-Օրգանական այգիների հիմնում, սերտիֆիկացում և օրգանական պահածոների արտադրություն</t>
  </si>
  <si>
    <t>«Ռոզ պրուդ» ՍՊԸ-  Սառնարանային տնտեսության հզորության ավելացում և ժամանակակից տեխնոլոգիական սարքավորումների ձեռքբերում</t>
  </si>
  <si>
    <t>Արարատի կոնյակի գործարան «Ա.Կ.Զ.» ՍՊԸ-Պտուղբանջարեղենային պահածոների արտադրամասի կառուցում, հնեցման մառանների վերանորոգում և նոր մառանի կառուցում</t>
  </si>
  <si>
    <t>«Սյունիք Ֆուդ» ՍՊԸ-Պտուղբանջարեղենային պահածոների արտադրության նոր գործարանի կառուցում, տեխնոլոգիական հոսքագծերի և սարքավորումների ձեռքբերում, տեղակայում ու գործարկում</t>
  </si>
  <si>
    <t>«Արարատի գինու գործարան» ՍՊԸ-Նոր արտադրամասի կառուցում, տեխնոլոգիական վերազինում և պահամանների ձեռքբերում</t>
  </si>
  <si>
    <t>«Ագրոհոլդինգ Արմենիա» ՍՊԸ -Մսային տավարաբուծության, ոչխարաբուծության զարգացում և ֆերմայի ընդլայնում</t>
  </si>
  <si>
    <t>«Սպիտակի թռչնաֆաբրիկա» ՍՊԸ-Գլխաքանակի ավելացում, թռչնագոմերի շինարարության ավարտում և սարքավորումների ձեռքբերում</t>
  </si>
  <si>
    <t>«Էկոֆարմ» ՍՊԸ-Հորթերի պահվածքի համար փոքր անասնաֆերմայի կառուցում</t>
  </si>
  <si>
    <t>«Վլադ Հակոբյանի անվան համակցված կերերի գործարան» ՓԲԸ-Ինկուբատորի կառուցում, շինարարական աշխատանքների իրականացում, սարքերի և սարքավորումների ձեռքբերում</t>
  </si>
  <si>
    <t>«Արզնիի տոհմային ԹՏԽ» ԲԲԸ-Ոչխարաբուծության զարգացում /գլխաքանակի ձեռքբերում/</t>
  </si>
  <si>
    <t>«Սիմիրամ» ՍՊԸ-Գլխաքանակի ավելացում, ֆերմայի ընդլայնում, հումքի վերամշակման ծավալների ավելացում</t>
  </si>
  <si>
    <t>«Ոսկեկացին» ՍՊԸ-Խոշոր եղջերավոր կենդանիների սպանդանոցի հիմնում, երկրորդային հումքի վերամշակում /մսոսկրային ալյուրի արտադրություն/</t>
  </si>
  <si>
    <t xml:space="preserve">ՀՀ տրանսպորտի, կապի և տեղեկ. տեխն. նախ. </t>
  </si>
  <si>
    <t>Ավտոճանապարհների պահպանում և շահագործում</t>
  </si>
  <si>
    <t>Հայաստանի Հանրապետությունում հսկիչ սարքերի  (թվային տախոգրաֆի) ներդնում</t>
  </si>
  <si>
    <t>Հանրապետական սփռման մուլտիպլեքսի արբանյակային տարածման համար արբանյակային ունակության վարձակալում</t>
  </si>
  <si>
    <t>Պետական նշանակության ավտոճանապարհների և տրանսպորտային օբյեկտների  հիմնանորոգում</t>
  </si>
  <si>
    <t xml:space="preserve"> Ասիական զարգացման բանկի աջակցությամբ իրականացվող Հյուսիս -հարավ տրանսպորտային միջանցքի զարգացման ծրագիր _Տրանշ 1</t>
  </si>
  <si>
    <t xml:space="preserve"> Ասիական զարգացման բանկի աջակցությամբ իրականացվող Հյուսիս -հարավ տրանսպորտային միջանցքի զարգացման ծրագիր _Տրանշ 2</t>
  </si>
  <si>
    <t xml:space="preserve"> Ասիական զարգացման բանկի աջակցությամբ իրականացվող Հյուսիս-հարավ ճանապարհային միջանցքի իրականացման ծրագիր_Տրանշ 3</t>
  </si>
  <si>
    <t xml:space="preserve"> Եվրոպական ներդրումային բանկի աջակցությամբ իրականացվող Հյուսիս-հարավ ճանապարհային միջանցքի իրականացման ծրագիր_Տրանշ 3</t>
  </si>
  <si>
    <t xml:space="preserve"> Եվրոպական ներդրումային բանկի աջակցությամբ իրականացվող Հյուսիս-հարավ ճանապարհային միջանցքի իրականացման դրամաշնորհային ծրագիր_Տրանշ 3</t>
  </si>
  <si>
    <t>Վերակառուցման և զարգացման եվրոպական բանկի աջակցությամբ իրականացվող ՀՀ պետական սահմանի «Բագրատաշեն» անցման կետի կամրջի վերակառուցման ծրագիր</t>
  </si>
  <si>
    <t>Վերակառուցման և զարգացման եվրոպական բանկի աջակցությամբ իրականացվող ՀՀ պետական սահմանի Բագրատաշեն անցման կետի կամրջի վերակառուցման ծրագրի շրջանակներում խորհրդատվական ծառայությունների ձեռքբերման դրամաշնորհային ծրագիր</t>
  </si>
  <si>
    <t>Համաշխարհային բանկի աջակցությամբ իրականացվող Կենսական նշանակության ճանապարհացանցի  բարելավման ծրագիր</t>
  </si>
  <si>
    <t xml:space="preserve"> Համաշխարհային բանկի աջակցությամբ իրականացվող կենսական նշանակության ճանապարհացանցի լրացուցիչ ծրագիր</t>
  </si>
  <si>
    <t>Եվրոպական ներդրումային բանկի աջակցությամբ իրականացվող Մ 6 Վանաձոր-Ալավերդի-Վրաստանի սահման միջպետական նշանակության ճանապարհի վերականգնման և բարելավման ծրագիր</t>
  </si>
  <si>
    <t xml:space="preserve"> Ասիական զարգացման բանկի աջակցությամբ իրականացվող Մ 6 Վանաձոր-Ալավերդի-Վրաստանի սահման միջպետական նշանակության ճանապարհի վերականգնման և բարելավման ծրագիր</t>
  </si>
  <si>
    <t>Էլեկտրոնային հաղորդակցության ոլորտում ցանցերի վերազինում և արդիականացում</t>
  </si>
  <si>
    <t>ՀՀ ԿԱ պետական գույքի կառավ. վարչություն</t>
  </si>
  <si>
    <t xml:space="preserve">Մասնավորեցման թիվ 874-Ու պայմանագիր, գնորդ` ՀՀ Շիրակի մարզ, գ. Դարիկ </t>
  </si>
  <si>
    <t>Մասնավորեցման թիվ 857-Ու պայմանագիր, գնորդ` «Բիզնես լայն» ՍՊԸ</t>
  </si>
  <si>
    <t>Մասնավորեցման թիվ 875-Ու պայմանագիր, գնորդ` Դավիթ Սիմոնյան</t>
  </si>
  <si>
    <t>Օտարման թիվ 735-Օ պայմանագիր, գնորդ` Վահան Այվազյան</t>
  </si>
  <si>
    <t>Օտարման թիվ 766-Օ պայմանագիր, գնորդ` «Սասստեքս» ՍՊԸ</t>
  </si>
  <si>
    <t>Օտարման թիվ 761-Օ պայմանագիր, գնորդ` Արտակ Ազիզյան</t>
  </si>
  <si>
    <t>Օտարման թիվ 762-Օ  պայմանագիր, գնորդ` Ալբերտ Թանթուշյան</t>
  </si>
  <si>
    <t>Օտարման թիվ 648-Օ պայմանագիր, գնորդ` «Բիզնես պլաս» ՍՊԸ</t>
  </si>
  <si>
    <t>Օտարման թիվ 725-Օ պայմանագիր, գնորդ` Նինել Ամիրյան</t>
  </si>
  <si>
    <t>Օտարման թիվ 664-Օ պայմանագիր, գնորդ`  «Իռվինգ» ՍՊԸ</t>
  </si>
  <si>
    <t>Օտարման թիվ 774-Օ պայմանագիր, գնորդ` Արման Շահինյան</t>
  </si>
  <si>
    <t>Օտարման թիվ 777-Օ պայմանագիր, գնորդ` Սամվել Իսկանդարյան</t>
  </si>
  <si>
    <t>Օտարման թիվ 778-Օ պայմանագիր, գնորդ` Ալվինա Սիմոնյան</t>
  </si>
  <si>
    <t>Օտարման թիվ 779-Օ պայմանագիր, գնորդ` Գագիկ Գևորգյան</t>
  </si>
  <si>
    <t>Օտարման թիվ 781-Օ պայմանագիր, գնորդ` Հրաչյա Հարությունյան</t>
  </si>
  <si>
    <t>Անհատույց օգտագործման թիվ 97/0014 պայմանագիր, փոխառու` «Երևանի պարարվեստի և պլաստիկայի խորեոգրաֆիկ քոլեջ» հիմնադրամ</t>
  </si>
  <si>
    <t>Անհատույց օգտագործման թիվ 25/0014 պայմանագիր, փոխառու` Սյունիքի մարզ, Կապան քաղաքային համայնք</t>
  </si>
  <si>
    <t>Անհատույց օգտագործման թիվ 28/008պայմանագիր, փոխառու` Ռուս-Հայկական սլավոնական համալսարան</t>
  </si>
  <si>
    <t>Անհատույց օգտագործման  պայմանագիր, փոխառու` «Գ. Վ. Պլեխանովի անվան ՌՏՀ»-ի Երևանյան մասնաճյուղ</t>
  </si>
  <si>
    <t>Անհատույց օգտագործման թիվ 191/0015 պայմանագիր, փոխառու` «Սլավյանսկայա միջնակարգ դպրոց» ՍՊԸ</t>
  </si>
  <si>
    <t>Անհատույց օգտագործման թիվ 192/0013 պայմանագիր, փոխառու` «Տիգրան մարգարյան մարզահամալիր» ԲՀԿ</t>
  </si>
  <si>
    <t xml:space="preserve">Անհատույց օգտագործման թիվ 119/0016 պայմանագիր, փոխառու` Հայաստանի ազգային օլիմպիական կոմիտե </t>
  </si>
  <si>
    <t>Նվիրաբերության թիվ 08ՆՊ-08-2016 պայմանագիր, նվիրառու` «Երևանի Անանիա շիրակացու անվան ճեմարան կրթահամալիր» ՓԲԸ</t>
  </si>
  <si>
    <t>Նվիրաբերության թիվ 12-016 պայմանագիր, նվիրառու` «ՀԱՆՆԻ-ԱՐՄԻՆ» ՍՊԸ</t>
  </si>
  <si>
    <t>Նվիրաբերության թիվ ՆԲ-6 պայմանագիր, նվիրառու` Սիմոնյան կրթական հիմնադրամ</t>
  </si>
  <si>
    <t>Նվիրաբերության թիվ ՆԲ-07-016 պայմանագիր, նվիրառու` ՀՀ Արագածոտնի մարզ, գ. Աղձք</t>
  </si>
  <si>
    <t>Մասնավորեցման թիվ 686-Ու պայմանագիր, գնորդ՝ «Սի-Սի-Ջի կոմունիկացիոն խումբ» ՍՊԸ պայմանագիր (Դվին հյուրանոց)</t>
  </si>
  <si>
    <t>ՀՀ մշակույթի նախարարություն</t>
  </si>
  <si>
    <t xml:space="preserve"> Ա. Սպենդիարյանի անվան oպերայի և բալետի ազգային ակադեմիական թատրոնի հանդիսատեսի սպասարկման ծառայությունների արդիականացում</t>
  </si>
  <si>
    <t>Գինու պատմության թանգարանի ստեղծում</t>
  </si>
  <si>
    <t xml:space="preserve">«CINEMA» կինոդերասանի կենտրոն-ստուդիայի ստեղծում </t>
  </si>
  <si>
    <t xml:space="preserve">«Շրջիկ կինոթատրոն» ծրագիր </t>
  </si>
  <si>
    <t>Պատմության և մշակույթի հուշարձաններում զբոսաշրջային ենթակառուցվածքների ստեղծում</t>
  </si>
  <si>
    <t>Ստորջրյա թանգարանի ստեղծում Սևանա լճի ավազանում</t>
  </si>
  <si>
    <t>Մշակութային կենտրոնի ստեղծում Գյումրիում</t>
  </si>
  <si>
    <t>«Վիրտուալ 360⁰ թանգարանի ստեղծում»</t>
  </si>
  <si>
    <t>Տիկնիկների թանգարանի ստեղծում</t>
  </si>
  <si>
    <t xml:space="preserve">ՀՀ ԿԱ քաղաքացիական ավիացիայի գլխավոր վարչության </t>
  </si>
  <si>
    <t>«Կորպորասիոն Ամերիկա Ս.Ա»-ի միջև կնքված կոնցեսիոն համաձայնագրի պահանջների համաձայն՝ 2017 թվականին մշակվելու է առաջիկա հինգ տարվա համար Զվարթնոց միջազգային օդանավակայանի Մաստեր-Պլանը</t>
  </si>
  <si>
    <t>ՀՀ կրթության և գիտության նախարարություն</t>
  </si>
  <si>
    <t>&lt;&lt;Կրթության բարելավում&gt;&gt; վարկային ծրագիր</t>
  </si>
  <si>
    <t>&lt;&lt;Ներառական կրթության համակարգի հզորացում Հայաստանում&gt;&gt; ծրագիր  ԱՄՆ Միջազգային զարգացման գործակալության աջակցությամբ:</t>
  </si>
  <si>
    <t>&lt;&lt;Կայուն դպրոցական սնունդ&gt;&gt; ծրագիր` ՄԱԿ-ի ՊՀԾ-ի և ՀՀ կառավարության համատեղ ծրագրի շրջանակներում, որի շրջանակներում իրականացվելու է  &lt;&lt;Կայուն դպրոցական սնունդ&gt;&gt; ազգային ծրագրում ընդգրկված 4 մարզերի հանրակրթական դպրոցների ճաշարանների և խոհանոցների նյութատեխնիկական բազայի բարելավում և մասնագետների վերապատրաստում:</t>
  </si>
  <si>
    <t>&lt;&lt;Ավելի լավ որակավորում ավելի լավ աշխատանքի համար&gt;&gt; ԵՄ բյուջետային աջակցության ծրագիր, որի շրջանակներում նախատեսվում է շուրջ 76 ՄԿՈՒ պետական կրթական չափորոշիչների և ուսումնական պլանների վերանայում, գյուղատնտեսական ՄԿՈՒ հաստատությունների մանկավարժների և ուսուցման վարպետների վերապատրաստում, որակի ապահովման ներքին համակարգի ներդրում գյուղատնտեսական ՄԿՈՒ հաստատություններում, 8-10 հաստատությունների էներգաարդյունավետ վերանորոգում և հագեցում համապատասխան գույքով ու սարքավորումներով:</t>
  </si>
  <si>
    <t xml:space="preserve">&lt;&lt;Մասնագիտական կրթություն և զբաղվածություն հաշմանդամություն ունեցող երիտասարդների համար&gt;&gt; ծրագիր ԵՄ-ի աջակցությամբ` խթանելու հաշմանդամություն ունեցող երիտասարդների համար հավասար հնավարությունների ստեղծմանը, ՄԿՈՒ 46 հաստատությունների մատչելիության ապահովմանը: </t>
  </si>
  <si>
    <t>&lt;&lt;Մարդու իրավունքներ և ժողովրդավարացում&gt;&gt; մագիստրոսական ծրագրի ուսուցման նպատակով  Եվրոմիության կողմից ֆինանսավորվող դրամաշնորհային ծրագիր ԵՊՀ-ում:</t>
  </si>
  <si>
    <t xml:space="preserve">ԵՊՀ ուսանողական հանրակացարանի կառուցում: </t>
  </si>
  <si>
    <t>ԵՊՀ մարզաառողջարանային ճամբարի կառուցման ծրագիր, Տավուշի մարզի ք. Դիլիջանում:</t>
  </si>
  <si>
    <t xml:space="preserve">Հայաստանի ազգային պոլիտեխնիկական համալսարանի(ՀԱՊՀ) կենտրոնական կաթսայատան վերակառուցում: </t>
  </si>
  <si>
    <t xml:space="preserve">Հայաստանի ազգային պոլիտեխնիկական համալսարանի(ՀԱՊՀ) նախահաշվային նախագծով սարքավորումների ձեռքբերում և վերանորոգումների իրականացում: </t>
  </si>
  <si>
    <t>շարունակական</t>
  </si>
  <si>
    <t>&lt;&lt;Զալցբուրգյան սկզբունքների հիման վրա կրթական 3-րդ մակարդակի կառուցվածքային զարգացում&gt;&gt; /VERITAS/ Ծրագիր Ճարտարապետույան և շինարարության Հայաստանի ազգային համալսարանում:</t>
  </si>
  <si>
    <t>&lt;&lt;Հայաստանի բուհերի որակի ապահովման գործընթացներում ուսանողների մասնակցության  ընդլայնում&gt;&gt; /ESPAQ/ ծրագիր Ճարտարապետույան և շինարարության Հայաստանի ազգային համալսարանում:</t>
  </si>
  <si>
    <t>&lt;&lt;Բարձրագույն կրթության միջառարկայական բարեփոխումներ զբոսաշրջության կառավարման և կիրառական գեոինֆորմացիայի մասնագիտական ոլորտների ուսումնական ծրագրերում&gt;&gt; /HERITAG/ ծրագիր Ճարտարապետույան և շինարարության Հայաստանի ազգային համալսարանում:</t>
  </si>
  <si>
    <t>&lt;&lt;Զալցբուրգյան սկզբունքների հիման վրա կրթական 3-րդ մակարդակի կառուցվածքային զարգացում&gt;&gt; /VERITAS/ Ծրագիր Հայաստանի պետական տնտեսագիտական համալսարանում:</t>
  </si>
  <si>
    <t>&lt;&lt;Հայաստանի բուհերի որակի ապահովման գործընթացներում ուսանողների մասնակցության  ընդլայնում&gt;&gt; /ESPAQ/ ծրագիր Հայաստանի պետական տնտեսագիտական համալսարանում:</t>
  </si>
  <si>
    <t>&lt;&lt;Բարձրագույն կրթության միջառարկայական բարեփոխումներ զբոսաշրջության կառավարման և կիրառական գեոինֆորմացիայի մասնագիտական ոլորտների ուսումնական ծրագրերում&gt;&gt; /HERITAG/ ծրագիր Հայաստանի պետական տնտեսագիտական համալսարանում:</t>
  </si>
  <si>
    <t>ՄԱԿ-ի մանկական հիմնադրամի հայաստանյան գրասենյակի աջակցություն Խ.Աբովյանի անվան հայկական պետական մանկավարժական համալսարանին:</t>
  </si>
  <si>
    <t>MAHATMA ծրագրի աջակցություն Խ.Աբովյանի անվան հայկական պետական մանկավարժական համալսարանին:</t>
  </si>
  <si>
    <t>APPEAR ծրագրի աջակցություն Խ.Աբովյանի անվան հայկական պետական մանկավարժական համալսարանին:</t>
  </si>
  <si>
    <t>&lt;&lt;Հայաստանի բուհերի որակի ապահովման գործընթացներում ուսանողների մասնակցության  ընդլայնում&gt;&gt; ESPAQ ծրագրի աջակցություն Խ.Աբովյանի անվան հայկական պետական մանկավարժական համալսարանին:</t>
  </si>
  <si>
    <t>Լեզվաբանական /լեզվական միջմշակույթային կրթության նորարարական  լաբորատորիայի ստեղծում Վ.Բրյուսովի անվան  պետական լեզվահասարակագիտական համալսարանում:</t>
  </si>
  <si>
    <t>Erasmus Mundus  ծրագրի շրջանակներում գրադարանի հիմնում Վ.Բրյուսովի անվան  պետական լեզվահասարակագիտական համալսարանում:</t>
  </si>
  <si>
    <t>&lt;&lt;Շիրակի պետական համալսարանի հզորացման և կրթական ծառայությունների բազմազանեցման միջոցով տարածաշրջանային համաչափ զարգացման ապահովում&gt;&gt; ծրագիր` Շիրակի Մ.Նալբանդյանի անվան պետական համալսարանում:</t>
  </si>
  <si>
    <t>ԳՈՎԵՌՆ  (ՏԵՄՊՈՒՍ)  ծրագրի աջակցություն  Վանաձորի Հ.Թումանյանի անվ. պետական համալսարանին:</t>
  </si>
  <si>
    <t>ՎԵՐԻՏԱՍ   (ՏԵՄՊՈՒՍ) ծրագրի աջակցություն Վանաձորի Հ.Թումանյանի անվ. պետական համալսարանին:</t>
  </si>
  <si>
    <t>JANUS ծրագրի աջակցություն Վանաձորի Հ.Թումանյանի անվ. պետական համալսարանին:</t>
  </si>
  <si>
    <t>MAHATMA    (ՏԵՄՊՈՒՍ)  ծրագրի աջակցություն Վանաձորի Հ.Թումանյանի անվ. պետական համալսարանին:</t>
  </si>
  <si>
    <t>&lt;&lt;Զալցբուրգի սկզբունքների հիման վրա հետբուհական կրթության կառուցվածքային զարգացում&gt;&gt; ՎԵՐԻՏԱՍ ծրագրի աջակցություն Երևանի գեղարվեստի պետական ակադեմիային:</t>
  </si>
  <si>
    <t xml:space="preserve">&lt;&lt;Բուհերի միջազգայնացման խթանումը Արևելյան հարևանության երկրներում՝ մշակութային և կառուցվածքային տեղայնացմամբ&gt;&gt; – ՊԻԿԱՍԱ ծրագի աջակցություն Երևանի գեղարվեստի պետական ակադեմիային: </t>
  </si>
  <si>
    <t xml:space="preserve">&lt;&lt;Ուսանողների մասնակցության խթանումը բարձրագույն կրթության որակի ապահովման գործընթացում&gt;&gt;- ԷՍՊԱՔ ծրագի աջակցություն Երևանի գեղարվեստի պետական ակադեմիային: </t>
  </si>
  <si>
    <t>&lt;&lt;Հայաստանում, ինչպես նաև Բոսնիայում և Հերցեգովինայում սոցիալական ուղղվածության քաղաքականությունների մշակում և իրականացում ռեգիոնալ փորձի փոխանակմամբ&gt;&gt; - ԻՆՔԼՅՈՒԺՆ ծրագրի աջակցություն Երևանի գեղարվեստի պետական ակադեմիային:</t>
  </si>
  <si>
    <t>Հայաստանի վերականգնվող էներգետիկայի և էներգախնայողության ծրագրի իրականացում Երևանի թատրոնի և կինոյի պետական ինստիտուտում:</t>
  </si>
  <si>
    <t>TEMPUS-SMGR Veritas ծրագրի աջակցություն Մ.Հերացու անվան պետական բժշկական համալսարանին:</t>
  </si>
  <si>
    <t>TEMPUS-JPSR MedGen    ծրագրի ծրագրի աջակցություն Մ.Հերացու անվան պետական բժշկական համալսարանին:</t>
  </si>
  <si>
    <t>&lt;&lt;Ձեռներեցության և նորարարության կենտրոնի կառուցում&gt;&gt; USAID/ASHA ծրագրի իրականացում Հայաստանի Ամերիկյան համալսարանում: Ծրագրի ընդհանուր արժեքը` 566 500 ԱՄՆ դոլար:</t>
  </si>
  <si>
    <t>Ուսանողական միության, դասախոսական կենտրոնի և բաց ամֆիթատրոնի կառուցում USAID/ASHA -ի աջակցությամբ Հայաստանի Ամերիկյան համալսարանում: Ծրագրի ընդհանուր արժեքը` 650 000 ԱՄՆ դոլար :</t>
  </si>
  <si>
    <t>Ուսանողական հանրակացարանի կառուցում
USAID/ASHA-ի աջակցությամբ Հայաստանի Ամերիկյան համալսարանում: Ծրագրի ընդհանուր արժեքը` 999 000 ԱՄՆ դոլար:</t>
  </si>
  <si>
    <t>&lt;&lt;Այբ կրթական հանգույց&gt;&gt; ծրագրի շրջանակներում` &lt;&lt;Այբ&gt;&gt; դպրոցի աշակերտների կրթաթոշակների, &lt;&lt;Այբ&gt;&gt; դպրոցի աշակերտների ուսման ծախսերի ապահովում:</t>
  </si>
  <si>
    <t>&lt;&lt;Այբ կրթական հանգույց&gt;&gt; ծրագիր`  Ֆաբլաբ ժամանակակից ուսումնական արտադրական  լաբորատորիայի ստեղծում:</t>
  </si>
  <si>
    <t>&lt;&lt;Այբ&gt;&gt; կրթական հիմնադրամի այլ  կրթական ծրագրեր, այդ թվում` Կրթաթոշակներ աշխարհի լավագույն համալսարանների ուսանողներին, Հանրակրթության չափորոշիչների մշակման ծրագրի բաղադրիչ, 
դպրոցական միջազգային և տեղական մրցույթներ (&lt;&lt;Կենգուրու&gt;&gt; մաթեմատիկական մրցույթ, &lt;&lt;Ռուսական արջուկ&gt;&gt; մրցույթ, &lt;&lt;Պատանի քիմիակոսների համահայկական մրցաշար&gt;&gt;, &lt;&lt;Մեղու&gt;&gt; հայերենի մրցույթ, Ռոբոտների համաշխարհային օլիմպիադա) և այլ ծրագրեր:</t>
  </si>
  <si>
    <t>&lt;&lt;Հայաստանի մանուկներ հիմնադրամի&gt;&gt; կրթական ծրագրեր` նպատակաուղղված ՀՀ համայնքներում երիտասարդական ծրագրերի, արտադասարանային խմբակների, անգլերենի ուսուցման խթանմանը /Արմավիրի, Արագածոտնի, Լոռու, Տավուշի և Շիրակի մարզեր/ :</t>
  </si>
  <si>
    <t>&lt;&lt;Հայաստանի մանուկներ հիմնադրամի&gt;&gt; ՍՄԱՐԹ նախաձեռնություն:</t>
  </si>
  <si>
    <t>Հայաստանում չինական դպրոցի կառուցում Չինաստանի կառավարության աջակցությամբ, ՀՀ կառավարության համաֆինանսավորմամբ  : Ընդհանուր ծավալը` չինական կողմից` 10 551 979  ԱՄՆ դոլար, ՀՀ կառավարության կողմից` 2 474 226 ԱՄՆ դոլար, ՀՀ պետական բյուջեից` 36 212 ԱՄՆ դոլար:</t>
  </si>
  <si>
    <t>ՀՀ տնտեսական զարգացման և ներդրումների նախարարություն</t>
  </si>
  <si>
    <t>«Տավուշ տեքստիլ» / բանվորական ձեռնոցների արտադրություն</t>
  </si>
  <si>
    <t>«Որոտոն սիսթեմս» / ՀԷԿ</t>
  </si>
  <si>
    <t>«Միջազգային էներգետիկ կորպորացիա / ՀԷԿ</t>
  </si>
  <si>
    <t>«Թայգր գրուպ» / մարզաառողջարանային համալիր</t>
  </si>
  <si>
    <t>«Շանթ» / թվային հեռուստատեսություն</t>
  </si>
  <si>
    <t>«Սյունիք ֆուդ» / պահածոների արտադրություն</t>
  </si>
  <si>
    <t>«Ավալանժ» / վարդերի աճեցում</t>
  </si>
  <si>
    <t>«Ռոյալ Ռուս» / ծխախոտի արտադրություն</t>
  </si>
  <si>
    <t xml:space="preserve">«Լիկվոր» ՓԲԸ </t>
  </si>
  <si>
    <t>«ՎԿՍ Արմենիա» ՍՊԸ</t>
  </si>
  <si>
    <t xml:space="preserve">«Սևան Ակվա» ՓԲԸ </t>
  </si>
  <si>
    <t>«Վանաձորի «ԳԼՈՐԻԱ» կարի ֆաբրիկա» ՍՊԸ</t>
  </si>
  <si>
    <t>«ԳՐԱՆՏ» ՍՊԸ</t>
  </si>
  <si>
    <t>«Խաչատրյան Եղբայրներ» ՍՊԸ</t>
  </si>
  <si>
    <t>«ԱԶԱԴ ՖԱՐՄԱՍՅՈՒԹԻՔԼԶ» ՍՊԸ</t>
  </si>
  <si>
    <t>«ՇԱՆԹ» ՍՊԸ</t>
  </si>
  <si>
    <t>«ՆԱՆՄԱՆ» ՍՊԸ</t>
  </si>
  <si>
    <t>«ՎԻԿԻՆԳ» ՍՊԸ</t>
  </si>
  <si>
    <t>«ԹԵՔՆՈԼՈՋԻ ԸՆԴ ՍԱՅՆՍ ԴԱՅՆԱՄԻՔՍ» ՍՊԸ         (ծրագիր N2)</t>
  </si>
  <si>
    <t>«ԼԱԿՈՒԶԵՌ ՀԱՅԱՍՏԱՆ» ՍՊԸ</t>
  </si>
  <si>
    <t>«ԲԱՐՁՐ ՋԵՐՄԱՍՏԻՃԱՆԱՅԻՆ ԲՅՈՒՐԵՂՆԵՐ» ՍՊԸ</t>
  </si>
  <si>
    <t xml:space="preserve">«ՍՋՍ» ՍՊԸ </t>
  </si>
  <si>
    <t xml:space="preserve">«ՈՒՆԻԿՈՒՄ ԻՆԺԻՆԵՐԻՆԳ» ՍՊԸ   </t>
  </si>
  <si>
    <t xml:space="preserve">«ԱՐԻԴԵՍ» ՍՊԸ </t>
  </si>
  <si>
    <t xml:space="preserve">«ՍԵՄԿՈ ՍԻ ԱՅ ԷՍ» ՍՊԸ </t>
  </si>
  <si>
    <t xml:space="preserve">«ՋԻ ԴԻ ԷՄ ԴԱՅՄՈՆԴՍ»  ՍՊԸ  </t>
  </si>
  <si>
    <t xml:space="preserve">«ՖԵՆՍԻ» ՍՊԸ  </t>
  </si>
  <si>
    <t>«ԲԱԳԵԶՅԱՆ» ՍՊԸ</t>
  </si>
  <si>
    <t>«ՋԻԳՈՍ ՋԵԼՐԻ» ՍՊԸ</t>
  </si>
  <si>
    <t>«ՔԵՅ ՋԻ ԴԱՅՄՈՆԴ» ՍՊԸ</t>
  </si>
  <si>
    <t>Տեղեկատվական տեխնոլոգիաների ոլորտի խթանման ծառայությունների ծրագիր</t>
  </si>
  <si>
    <t>Գյումրու և Վանաձորի տեխնոլոգիական կենտրոնների գործունեության իրականացման ծրագիր</t>
  </si>
  <si>
    <t>2019թ. Տեղեկատվական տեխնոլոգիաների համաշխարհային համաժողովի կազմակերպման ծրագիր</t>
  </si>
  <si>
    <t>ՀԲ աջակցությամբ իրականացվող «Առևտրի խթանում և որակի ենթակառուցվածքներ» վարկային ծրագիր</t>
  </si>
  <si>
    <t>ՀԲ աջակցությամբ իրականացվող «Տեղական տնտեսության և ենթակառուցվածքների զարգացման ծրագրի» նախապատրաստման դրամաշնորհ</t>
  </si>
  <si>
    <t>ՀԲ աջակցությամբ իրականացվող «Տեղական տնտեսության և ենթակառուցվածքների զարգացման» վարկային ծրագիր</t>
  </si>
  <si>
    <t>ՀՀ ԿԱ քաղաքաշին. պետական կոմիտե</t>
  </si>
  <si>
    <t>Բժշկական կենտրոնի կառուցում (քաղ.Վանաձոր)</t>
  </si>
  <si>
    <t>«Հրանտ Մաթևոսյան» մշակութային  կենտրոնի կառուցում                                                                                                  (ՀՀ ԿԱ ՔՊԿ պատվիրատվությամբ)</t>
  </si>
  <si>
    <t>Մշակույթի տան կառուցման  ավարտական աշխատանքներ (ՀՀ Արագածոտնի մարզ, գյուղ Քուչակ)</t>
  </si>
  <si>
    <t xml:space="preserve">«Երևանի կամերային պետական թատրոն» ՊՈԱԿ-ին ամրացված տարածքում շինության կառուցում </t>
  </si>
  <si>
    <t xml:space="preserve">Երևանի  հենաշարժային համակարգի խախտումներ ունեցող երեխաների  N17 հատուկ դպրոցի վերակառուցում </t>
  </si>
  <si>
    <t xml:space="preserve">Երևանի N120 մանկապարտեզի հիմնանորոգում </t>
  </si>
  <si>
    <t xml:space="preserve">Վ. Պետրոսյանի անվան N51 հիմնական դպրոցի շենքի հիմնանորոգում                                           </t>
  </si>
  <si>
    <t>գ. Արագածի N1 դպրոցի վերակառուցում</t>
  </si>
  <si>
    <t>գ. Մուսալեռի Ֆ. Վերֆելի անվան դպրոցի վերակառուցում</t>
  </si>
  <si>
    <t>ք. Վանաձորի N18 դպրոցի վերակառուցում</t>
  </si>
  <si>
    <t>Չարենցավանի մարզադպրոցի նոր մասնաշենքի կառուցում</t>
  </si>
  <si>
    <t xml:space="preserve">ք. Աբովյանի հայ և ռուս ժողովուրդների բարեկամության թանգարանի կառուցում </t>
  </si>
  <si>
    <t xml:space="preserve">ք. Երևանի N191 դպրոցի վերակառուցում </t>
  </si>
  <si>
    <t xml:space="preserve">Երևանի N22 հիմնական դպրոցի հիմնանորոգում                                             </t>
  </si>
  <si>
    <t xml:space="preserve">Մ. Խորենացու անվան N143 հիմնական դպրոցի հիմնանորոգում                                                                                            </t>
  </si>
  <si>
    <t xml:space="preserve">Երևանի N91 դպրոցի վերանորոգում                                                                      </t>
  </si>
  <si>
    <t xml:space="preserve">ք. Վանաձորի Միքայել Թավրիզյանի անվան արվեստի պետական քոլեջ </t>
  </si>
  <si>
    <t>ք. Վանաձորի գյուղատնտեսական պետական քոլեջի մարզադահլիճի վերակառուցում</t>
  </si>
  <si>
    <t xml:space="preserve">Բամբակաշատ համայնքի մշակույթի տան հիմնանորոգում                                                              </t>
  </si>
  <si>
    <t> 2017</t>
  </si>
  <si>
    <t xml:space="preserve">Երևանի օլիմպիական հերթափոխի պետական մարզական քոլեջի հանրակացարանային նոր մասնաշենքի կառուցում  </t>
  </si>
  <si>
    <t xml:space="preserve">Էջմիածին քաղաքի նոր մարզադպրոցի կառուցում                                             </t>
  </si>
  <si>
    <t>Գ. Մարգարյանի անվան N94 ավագ դպրոցի շենքի տանիքի վերանորոգում</t>
  </si>
  <si>
    <t xml:space="preserve">ՀՀ պետական և համայնքային սեփականություն հանդիսացող կիսակառույցների շինարարության ավարտման և հետագա օգտագործման ծրագիր </t>
  </si>
  <si>
    <t>Պետություն-մասնավոր</t>
  </si>
  <si>
    <t>Բազմաբնակարան շենքի կառուցում (Երևան, Բուզանդի փող. 107)</t>
  </si>
  <si>
    <t>«Sheraton» հյուրանոցի կառուցում  (Երևան, Դեմիրճյան փող. 2)</t>
  </si>
  <si>
    <t> «Հին Երևան» թաղամասի կառուցում  (Երևան,  Բուզանդի փող.)</t>
  </si>
  <si>
    <t>«HOLIDAY INN» հյուրանոցի կառուցում (Երևան, Ամիրյան փող.)</t>
  </si>
  <si>
    <t>Հյուրանոցի  կառուցում  (Երևան, Արշակունյաց փող. 19)</t>
  </si>
  <si>
    <t>Բազմաֆունկցիոնալ շենքի  կառուցում  (Երևան, Քանաքեռ-Զեյթուն, Պ. Սևակի փող.)</t>
  </si>
  <si>
    <t>Հասարակական շենքի ի կառուցում  (Երևան, Էրեբունի հյուրանոցին կից տարածքում)</t>
  </si>
  <si>
    <t>Բազմաբնակարան շենքի կառուցում  (Երևան,Սունդուկյան փող.69)</t>
  </si>
  <si>
    <t>Բազմաբնակարան շենքի կառուցում  (Երևան, Բուզանդի փող.  13/2)</t>
  </si>
  <si>
    <t>Բազմաբնակարան շենքի կառուցում (Երևան քաղ, Աբովյան, Նալբանդյան և Արամի փող. հարող հատվածում)</t>
  </si>
  <si>
    <t>Եկեղեցու կառուցում (Երևանի Պանթեոնի տարածք)</t>
  </si>
  <si>
    <t>Բազմաբնակարան շենքի կառուցում  (Երևան,Սասնածռեր փող.)</t>
  </si>
  <si>
    <t>Բնակելի շենքի կառուցում  (Երևան, Փափազյան փող.)</t>
  </si>
  <si>
    <t>Բազմաֆունկցիոնալ համալիրի և հյուրանոցի կառուցում (Երևան, Պուշկինի փող. 25)</t>
  </si>
  <si>
    <t xml:space="preserve"> Մշակույթի տան կառուցում ( ք. Գյումրի)</t>
  </si>
  <si>
    <t>Հյուրանոցի կառուցում (Երևան, Վարդանանց փող, /նախկին N 1 տպարան/)</t>
  </si>
  <si>
    <t>Բազմաֆունկցիոնալ համալիրի կառուցում (Երևան,կայարանամերձ հրապարակին հարող տարածքում)</t>
  </si>
  <si>
    <t>Բազմաբնակարան շենքի կառուցում  (Երևան, Ադոնցի փող. 6)</t>
  </si>
  <si>
    <t> «Նոյ»  ազգագրական թաղամաս (Երևան, Լենինգրադյան պող, Իսակովի և Աթենքի փող. հարող տարածքում)</t>
  </si>
  <si>
    <t>Բազմաբնակարան շենքի կառուցում  (Երևան, Անտառային փող.  11/1)</t>
  </si>
  <si>
    <t>Մանկական հանգստի կենտրոնի կառուցում (Դալմա թաղ.)</t>
  </si>
  <si>
    <t xml:space="preserve">2017թ. ընթացքում իրականացված աշխատանքները  </t>
  </si>
  <si>
    <t xml:space="preserve">Նշված արդյունների ապահովումն իրականացնելու նպատակով կնքվել են  Ալավերդի, Օձուն, Քաջարան Աքորի, Այրում համայնքների հետ  սուբվենցիայի տրամադրման պայմանագրեր: 
Համաձայն պայմանագրերի համապատասխան միջոցառումների իրականացումը նախատեսված է  2017 թվականի 3-4- րդ եռամսյականերում
</t>
  </si>
  <si>
    <r>
      <t xml:space="preserve">2017թ. ՀՀ պետական բյուջեով նախատեսված է իրականացնել «Սևանա լճի ջրածածկ անտառտնկարկների մաքրման ծառայություններ» ծրագիրը՝ 125.4մլն.դրամ գումարի, որի շրջանակներում Սևանա լճի ջրածածկ անտառտնկարկների մաքրման աշխատանքների ձեռքբերման նպատակով սահմանված կարգով հայտարարվել են «ՀՀ-ԲՆ-ԲԸ-ԱՇՁԲ-17/01» և «ՀՀ-ԲՆ-ԲԸ-ԱՇՁԲ-17/02» ծածկագրերով բաց ընթացակարգով մրցույթի հրավերներ և հրապարակվել են </t>
    </r>
    <r>
      <rPr>
        <sz val="8"/>
        <rFont val="GHEA Grapalat"/>
        <family val="3"/>
      </rPr>
      <t>www.armeps.am</t>
    </r>
    <r>
      <rPr>
        <sz val="8"/>
        <color indexed="8"/>
        <rFont val="GHEA Grapalat"/>
        <family val="3"/>
      </rPr>
      <t xml:space="preserve">,  www.gnumner.am, </t>
    </r>
    <r>
      <rPr>
        <sz val="8"/>
        <rFont val="GHEA Grapalat"/>
        <family val="3"/>
      </rPr>
      <t>www.azdarar.am</t>
    </r>
    <r>
      <rPr>
        <sz val="8"/>
        <color indexed="8"/>
        <rFont val="GHEA Grapalat"/>
        <family val="3"/>
      </rPr>
      <t xml:space="preserve"> և mnp.am կայքերում` համապատասխանաբար 30.12.2016թ. և 21.02.2017թ.:
</t>
    </r>
    <r>
      <rPr>
        <i/>
        <sz val="8"/>
        <color indexed="8"/>
        <rFont val="GHEA Grapalat"/>
        <family val="3"/>
      </rPr>
      <t>Գնման ընթացակարգերը հայտարարվել են չկայացած` հայտերի բացակայության պատճառով:</t>
    </r>
  </si>
  <si>
    <t>Ներկայումս պատրաստվում են աշխատանքների տեխնիկական առաջադրանքները և մրցույթային հայտարարությունների տեքտերը</t>
  </si>
  <si>
    <t>Միջոցառման կատարման նպատակով ՀՀ կառավարության 12.01.2017թ. N 122-Ն որոշմամբ նախատեսվել է «Ջերմուկ» ազգային պարկի ստեղծմանն ուղղված աշխատանքներ» գերակա խնդիրը, որի շրջանակներում ՀՀ բնապահպանության նախարարության և «Լիդիան Արմենիա» փակ բաժնետիրական ընկերության միջև ստորագրվել է փոխըմբռնման հուշագիր՝ «Ջերմուկ ազգային պարկ»-ի ստեղծման նպատակով: «Լիդիան Արմենիա» ՓԲԸ-ն ստանձնել է «Ջերմուկ» ազգային պարկի» ստեղծման նախագծի իրականացման խորհրդատուի դերը՝ միաժամանակ պարտավորվելով ստեղծել միջազգային և հայաստանյան մասնագետներից բաղկացած աշխատակազմ: Ներկայումս ընթանում է ազգային պարկի ստեղծմանն աջակցելու կառույցների ձևավորման գործընթացը: 
Ձևավորվել է իրավաբանական անձի կարգավիճակ չունեցող,  գործողությունների իրականացման գրասենյակ, որը տեղակայված է «Լիդիան Արմենիա» փակ բաժնետիրական ընկերության կողմից տրամադրված տարածքի վրա: 
(Աշխատանքներն ընթացքի մեջ են:)</t>
  </si>
  <si>
    <t xml:space="preserve"> Իրականացվել է հաշվառում՝  ԱՄՆ ՄԶԳ «Գիտական առաջադեմ տեխնոլոգիաների օգտագործում և համագործակցություն հանուն ռեսուրսների համալիր պահպանության» (ԳԱՏՕ) ծրագրի շրջանակներում:
Արարատյան դաշտում  գույքագրվել է 2807 հորատանցք, այդ թվում շահագործվող՝ 1795, չշահագործվող՝ 700, կոնսերվացված՝ 123, գույքագրված, բայց հետագայում լուծարված՝ 4, լցված՝ 158, կապարակնքված՝ 27:
Արարատյան դաշտում գույքագրվել և հաշվառվել է 235 ձկնային տնտեսություն, 570 հորատանցքերով: Գույքագրման պահին գործել է 135 տնտեսություն՝ 336 հորատանցքով: Գործող տնտեսությունների ընդհանուր ջրառը կազմում է 25652 լ/վրկ, իսկ հեռացվող ջրաքանակը՝ 22057.5 լ/վրկ: Միաժամանակ` 2016թ. դեկտեմբերի 20-ին 30 խոշոր ձկնաբուծական տնտեսություններին ծանուցվել է՝ ձկնաբուծական տնտեսություններում ավտոմատ, կենտրոնացված կառավարման համակարգի տեղադրման վերաբերյալ:
 2017թ.-ի փետրվարի 16-ին «Արարատյան դաշտի ձկնաբուծարաններում փաստացի ջրօգտագործման ավտոմատ, կենտրոնացված, առցանց վերահսկման համակարգի ներդրում» թեմայով տեղի է ունեցել հանդիպում, ինչի վերաբերյալ 30 խոշոր ձկնաբուծական տնտեսություններին ուղարկվել է մասնակցության հրավեր, որին ներկա են գտնվել՝ 17-ը :
  Շարունակվում են բանակցություններ Արարատյան դաշտի ձկնաբուծական տնտեսությունների ներկայացուցիչների հետ:
Արարատյան դաշտի ձկնաբուծական տնտեսություններում ավտոմատ, կենտրոնացված կառավարման համակարգի ներդրման համար 2017թ. ապրիլի 19-ին ՀՀ կառավարութան քննարկման  է ներկայացվել «Ստորերկրյա քաղցրահամ ջրերի հոսքաչափական սարքավորումներին ներկայացվող տեխնիկական պահանջները և կիրառման կարգը հաստատելու մասին» ՀՀ կառավարության որոշման նախագիծը: 
2017թ. մարտի 23-ի N 1/18.1/10657-17 գրությամբ ՀՀ կառավարության քննարկման է ներկայացվել «Արարատյան դաշտի ջրային ռեսուրսների արդյունավետ կառավարման միջոցառումների ծրագիրը հաստատելու մասին» ՀՀ վարչապետի որոշման նախագիծը: 
2017թ. ապրիլի 7-ին ՀՀ կառավարության քննարկման է ներկայացվել «Հայաստանի Հանրապետության 2016թ. մարտի 31-ի N 338-Ն որոշման մեջ լրացումներ և փոփոխություններ կատարելու մասին» ՀՀ կառավարության որոշման նախագիծը, որով փոփոխություն է կատարվում «Արարատյան ջրավազանային տարածքի 2016-2021թ.թ. կառավարման պլանը և արդյունավետ կառավարմանն ուղղված առաջնահերթ միջոցառումները հաստատելու մասին» N 338-Ն ՀՀ կառավարության որոշման մեջ: 
ԱՄՆ Միջազգային Զարգացման Գործակալության և «Կոկա-Կոլա Հելլենիկ Բոթլինգ Քամփնի Արմենիա» ընկերության միջև կնքված փոխըմբռնման հուշագրի հիման վրա,  2017թ. ընթացքում Արարատյան դաշտի ձկնաբուծարաններում փաստացի ջրօգտագործման ավտոմատ, կենտրոնացված, առցանց վերահսկման  համակարգի ներդրման գործընթացը շարունակվում է:
</t>
  </si>
  <si>
    <t xml:space="preserve">15 քաղաքային և գյուղական համայնքներում արտաքին լուսավորության համակարգերի էներգաարդյունավետության բարձրացման նպատակով փոխարինվել/տեղադրվել  են շուրջ 2361 էներգաարդյունավետ փողոցային լուսադիոդային լուսատուներ, որի շնորհիվ շուրջ 41.54 կմ երկարությամբ տարբեր նշանակության փողոցների լուսավորվածության մակարդակը բերվել է նորմերով պահանջվող ցուցանիշների, ապահովելով շուրջ 50%- 90% էներգաարդյունավետության բարձրացում: Իրականացված նախագծերը  ապահովում են տարեկան  1731 ՄՎտժ էլ.էներգիայի (73,831 հազար դրամ)  և 769 տ CO2 արտանետումների տարեկան կրճատում: 12 համայնքներում ստեղծվել են էներգախնայողության շրջանառու հիմնադրամներ: 
 Երևան քաղաքում արդիականացվել են Իսակովի պողոտայի, Թաիրովի փողոցի, Մաշտոցի պողոտայի, Աթենքի փողոցի, Բրազիլիայի հրապարակի և Արշակունյաց պողոտայի և Կենդանաբանական այգու լուսավորության համակարգերը: Երևանում ընդհանուր առմամբ տեղադրվել է 1424 լուսատու: Իրականացված նախագծերը  ապահովել են տարեկան  1351 ՄՎտժ էլ.էներգիայի (56,833 հազար դրամ)  և 600 տ CO2 արտանետումների տարեկան կրճատում: 
 Մշակվել և հաստատվել է “Բնական և արհեստական լուսավորություն” շինարարական նորմերը՝ ՀՀՇՆ 22-03-2017, որը հիմնված է ՌԴ 2016 նորացված նորմի և ԵՄ համապատասխան ստանդարտների վրա:
 Կահավորվել է Լուսավորության սարքերի ստուգման լաբորատորիա «Երքաղլույս» ՓԲԸ-ի բազայի հիման վրա: Իրականացվել են նաև ներքին լուսավորության արդիականացման 6 ծրագրեր.
 Գյումրի քաղաքի Մուշ զարգացման մանկական կենտրոն, Երևանի բնության թանգարան, ՀՀ ԳԱԱ Երկրաբանության թանգարան, Երևանի Թբիլիսյան խճ. 3/14 հասցեում գտնվող սոցիալական շենք, 
 Ներկայումս տեղադրման ընթացքում է Երևանի քաղաքապետարանի վարչական շենքի և Երևան քաղաքի թանգարանի շենքի ներքին լուսավորության արդիականացման նախագծերը, ընդհանուր առմամբ՝ 5040 լամպ լուսատու: 
</t>
  </si>
  <si>
    <t xml:space="preserve">Մշակվել է Ջերմոցային գազերի ազգային կադաստրի հաշվետվության նախագիծը 2013-2014թթ. համար, որն ըստ ընթացակարգի 2017թ. հուլիսին կշրջանառվի՝ շահագրգիռ կազմակերպություններից կարծիքների հավաքագրման նպատակով: Մշակվում է ՀՀ էներգահամակարգի արտանետումների բազային գծի գործակցի հաշվարկի փաստաթուղթը: </t>
  </si>
  <si>
    <t xml:space="preserve">1. Հրազդանի մոտ տեղակայված վտանգավոր քիմիական թափոնների (ՎԹ) պահեստային տարածքի վերակառուցման աշխատանքների նախագծող կազմակերպության ընտրության մրցույթն անց է կացվել, ընտրվել է կապալառու կազմակերպություն, ճշգրտվել են պայմանագրի պայմանները:
2. Նուբարաշենի ԿՕԱ/ԺՊ գերեզմանոցի տարածքի համալիր գնահատման (ՇՄԱԳ-ը ներառյալ) և մաքրման աշխատանքների նախագծման միջազգային խորհրդատու կազմակերպության ընտրության մրցույթն ընթացքում է։ Դիմորդ կազմակերպությունների ներկայացուցիչների համար կազմակերպվել է դիտողական այց Նուբարաշենի գերեզմանոցի տարածք, այնուհետև՝ հարց ու պատասխան սեմինար։ Չորս միջազգային կազմակերպություններ ներկայացրել են հայտեր, որոնք գնահատվում են գնումների հանձնաժողովի և Ծրագրի թիմի կողմից:
3. Լրամշակվել է համատեղ գործողությունների իրականացման վերաբերյալ ՀՀ ԱԻՆ-ի, ՀՀ ԲՆ-ի, Հրազդանի քաղաքապետարանի և ՄԱԶԾ/ծրագրի միջև քառակողմ Մտադրությունների մասին հուշագիրը և ԱԻՆ-ի կողմից ուղարկվել է կողմերին՝ համաձայնեցման: 
4. Մշակվել է տեխնիկական առաջադրանք (ՏԱ), և մրցութային կարգով վարձվել է աղտոտված հողերի մաքրման / աղտազերծման տեխնոլոգիաների գծով միջազգային խորհրդատու:
5. Մշակվել է տեխնիկական առաջադրանք (ՏԱ), և մրցութային կարգով վարձվել է տեղական կարճաժամկետ փորձագետ՝ ԿՕԱ-ների որոշման ազգային անալիտիկ կարողությունների ամրապնդման և լաբորատորիաների արդիականացման գծով: 
</t>
  </si>
  <si>
    <t>2017թ. հուլիսի 7-ին ՀՀ բնապահպանության նախարարությունում ստորագրվել է ՄԱԿ-ի Զարգացման ծրագիր – Կլիմայի կանաչ հիմնադրամ (ՄԱԶԾ-ԿԿՀ) «Շենքերի էներգաարդյունավետ արդիականացմանն ուղղված ներդրումների ռիսկերի նվազեցում» ծրագրի փաստաթուղթը:</t>
  </si>
  <si>
    <t xml:space="preserve">Ծրագրի շրջանակներում մշակվել են դպրոցների օրինակելի նախագծման հայեցակարգը և նախագծային լուծումները, որոնք 2016թ. քննարկվել են ՀՀ փոխվարչապետ Վ.Գաբրիելյանի մոտ հրավիրված խորհրդակցության, ՀՀ քաղաքաշինության պետական կոմիտեի նիստում, Վարչապետի առաջին խորհրդական Գ.Մարտիրոսյանի մոտ կայացած խորհրդակցությանը: ՄԱԶԾ-ի ֆինանսական աջակցությամբ մշակված 432 աշակերտի համար Ստեփանավան քաղաքում կառուցման համար նախատեսված էներգաարդյունավետ դպրոցի նախագծային փաթեթը և մոդուլային դպրոցների կառուցման նախագծերը ս.թ. մարտին ներկայացվել են ՀՀ Վարչապետի տեղակալ Վ.Գաբրիելյանին:  </t>
  </si>
  <si>
    <t xml:space="preserve">Ծրագիրը կմեկնարկի ՀՀ կառավարության և Կանաչ կլիմայի հիմնադրամի  միջև ""պայմանագրի ստորագրումից հետո </t>
  </si>
  <si>
    <t>• 2017թ-ի Գործողությունների ծրագրով նախատեսված ծախսերի ներառում ՀՀ պետական բյուջեում (ՀՀ կառավարության 02.03.2017թ-ի N 221-Ն որոշում, ուժի մեջ է մտել 16.03.2017թ-ից),
• 7 ԲՀՊՏ-ներում և 32 համայնքներում ներդրումների պլանավորման ուսումնասիրություններ, 
• Մասնակի ներդրումներ՝ ուղղված 7 թիրախային պահպանվող տարածքների կարողությունների հզորացմանը,
• Մասնակի ներդրումներ թիրախային 32 համայնքներում՝ արագ մեկնարկի առաջնահերթ միջոցառումների իրականացման համար:</t>
  </si>
  <si>
    <t xml:space="preserve">Հայաստանի Ագրարային Համալսարանի և տեղական ու միջազգային փորձագետների հետ համատեղ, ծրագրի տարածքների համար մշակվել են հետևյալ գիտական ձեռնարկներն ու տեղեկատվական նյութերը` Գյուղմթերքների Մարքեթինգ, Համայքների բնակիչների ներգրավվածությունը գյուղատնտեսական որոշումների կայացման գործում, Արարատի մարզի բույսերի հարմարվողականությունը, Հողի պտղաբերության բարելավում այգեգործության համար, Նոր տեխնոլոգիաների օգտագործումը այգեգործության մեջ, Արտահանում, Գյուղատնտեսական կոոպերատիվների ստեղծման համար տիպային կանոնադրություն, Չրերի և հյութերի տեսակները, պատրաստման եղանակները և օգտագործումը, Մարքեթինգը գյուղատնտեսությունում, Ինչպես բնակիչների ներգրավվել ՏԻՄ որոշումների կայացման գործընթացում, Գեղարքունիքի մարզի կլիմայի փոփոխության բնութագիրը և բույսերի հարմարվողականությունը ըստ փոփոխվող կլիմայի, Ագրոկենսաբազմազանության պահպանումը և օգտագործումը, Տեղեկատվական նյութեր ջերմոցային տնտեսության մասին, Այգիներ և ջերմոցների տասակները, Այգիների ոռոգում նոր տեխնոլոգիաների միջոցով, Ինչպես բարելավել ագրոկենսաբանական արտադրանքի մարքեթինգը, Հողի բարելավում այգեգործության համար, Նոր տեխնոլոգիաների կիրառումը գյուղատնտեսության մեջ, Մարզերում ագրոկենսաբազմազանության պահպանության և օգտագործման լավագույն փորձը, Այգիներ, ջերմոցներ, ծառերի տնկման տեխնոլոգիան, Սյունիքի մարզի կլիմայի փոփոխությունը և բույսերի հարմարվողականությունը, Դեղաբույսեր: 
Տեղեկատվական նյութերը մարզային հանդիպւմների, ինչպես նաև ուսուցումների իրականացման ընթացքում տրամադրվում են համայնքի բնակիցներին:
Ծրագրի տարածքների համար պատրաստվել են դեգրադացված հողերի քարտեզներ և ներկայումս մշակվում են դրանց վերականգնման համար անհրաժեշտ միջոցառումների ցանկ:
 </t>
  </si>
  <si>
    <t xml:space="preserve">Կազմակերպվել է 2 աշխատաժողով հետևյալ թեմաներով` &lt;&lt;Կայուն օրգանականն աղտոտիչների Ստոկհոլմի Կոնվենցիայի իրականացման&gt;&gt; և &lt;&lt;Ոչ թափոնների բաց այրմանը&gt;&gt; թեմաներով: </t>
  </si>
  <si>
    <t>2017թ. ապրիլի 5-ին Երևանում տեղի է ունեցել ծրագրի ներածական աշխատաժողովը, որին մասնակցել են շահագրգիռ գերատեսչությունների, բարձրագույն ուսումնական հաստատությունների և հասարակական կազմակերպությունների ներկայացուցիչներ:</t>
  </si>
  <si>
    <t xml:space="preserve">Ծրագիրն իրականացվում է երկու գործակալությունների միջոցով` ՄԱԶԾ` որպես ղեկավար գործակալություն և ՄԱԿ-ի ՇՄԾ որպես համագործակցող գործակալություն: ՄԱԶԾ ծրագրային փաստաթուղթը ստորագրման փուլում է, իսկ ՄԱԿ-ի ՇՄԾ ծրագրային փաստաթուղթը ստորագրված է, սակայն փաստացի մեկնարը դեռևս տրված չէ, ակնլալվում է ֆինանսական I տրանշի փոխանցումը:   </t>
  </si>
  <si>
    <t xml:space="preserve"> - Ռուսական Թրաստ հիմնադրամի հետ քննաքրկվել են հավանական համագործակցության  դպրոցի աշակերտների շրջանում իրազեկության բարձրացմանն ու գրագիտությանն ուղղված “ClimateBox” ծրագրի   տեղայնացման և հարմարեցման նպատակով: Համապատասխան հայեցակարը մշակվել է և ներկայացվել շահագրգիռ կողմիերին 
 - Ծրագրի ,եկնարկային փուլի հաշվետվությունը մշակվել և ներկայացվել է շահագրգիռ կողմերին 
 - Վարձվել են երեք տեղական I4 բնապահպանական կրթության, կարիքների գնահատան և հաղորդակցության և իրազեկության գծով: </t>
  </si>
  <si>
    <t>Պայմանագիրը ստորագրման փուլում է</t>
  </si>
  <si>
    <t>2017թ. 201,5 մլն ՀՀ դրամի աջակցություն է նախատեսվում "Արփի լիճ" ազգային պարկ", "Խոսրովի անտառ" պետական արգելոց և "Դիլիջան" ազգային պարկ ՊՈԱԿ-ների կարողությունների զարգացման, աշխատողների եռամսյակային խրախուսմյան, մեքենաների ձեռքբերման, վառելիքի և անվադողերի գնման և այլն: "Արփի լիճ" ազգային պարկ" և "Խոսրովի անտառ" պետական արգելոց ՊՈԱԿ-ների աշխատանքային ծրագրերը բարեգործական ծրագրերի համակարգման հանձնաժողովի կողմից համապատասխան որոշումներով ճանաչվել է բարեգործական,
2017թ. հուլիսի 20-ին ՀՀ բնապահպանության նախարարությունում կայացել է «Կայուն օրգանական աղտոտիչների մասին» Ստոկհոլմի կոնվենցիայի իրականացման միջգերատեսչական հանձնաժողովի նիստը, որը վարել է հանձնաժողովի նախագահ, ՀՀ բնապահպանության նախարար Արծվիկ Մինասյանը: Նիստում զեկուցվել է Հայաստանի Հանրապետությունում «Կայուն օրգանական աղտոտիչների մասին» Ստոկհոլմի կոնվենցիայի իրականացման գործողությունների ազգային ծրագրի 2016-2020թթ. իրականացվելիք միջոցառումների մասին,ներկայացվել են «Ժամկետանց պեստիցիդների պաշարների ոչնչացում և կայուն օրգանական աղտոտիչներով /ԿՕԱ/ աղտոտված տարածքների աղտազերծում՝ քիմիկատների անվտանգ կառավարման միջոցառումների շրջանակներում» ՄԱԶԾ/ԳԷՀ լիածավալ ծրագրի և «Առկա լավագույն տեխնոլոգիայի կամ բնապահպանական իմաստով լավագույն գործունեության մեթոդաբանության կիրառումը բաց այրման աղբյուրներից կայուն օրգանական աղտոտիչների ոչ կանխամտածված արտանետումների նվազեցման համար» ծրագրի իրականացման ընթացքը</t>
  </si>
  <si>
    <t>Ծրագիրը լրամշակվել և ներկայացվել է Կլիմայի փոփոխության Կոնվենցիայի քարտուղարություն, հոկտեմբեր ամսին ակնկալվում է ծրագրի հաստատումը</t>
  </si>
  <si>
    <t>Ծրագիրը լրամշակվել և ներկայացվել է Կլիմայի փոփոխության Կոնվենցիայի քարտուղարություն, հոկտեմբեր ամսին ակնկալվում է ծրագրի հաստատումը:</t>
  </si>
  <si>
    <t>Մշակվել և հաստատվել է Հարավային կովկասի երեք երկրների 2016-2020թթ. գործողությունների ծրագիրը, իրականացվել են բնապահպանական միջոցառումներ, ՀՀ բնապահպանության նախարարության աշխատակիցների գիտելիքների բարձրացման նպատակով կատարվել է փորձի փոխանակում:</t>
  </si>
  <si>
    <t>Տ Ե Ղ Ե Կ Ա Ն Ք</t>
  </si>
  <si>
    <t xml:space="preserve">ՀՀ ԲՆԱՊԱՀՊԱՆՈՒԹՅԱՆ ՈԼՈՐՏՈՒՄ ՆԵՐԳՐԱՎՎԱԾ ՆԵՐԴՐՈՒՄՆԵՐԻ ՎԵՐԱԲԵՐՅԱԼ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</si>
</sst>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դր.&quot;;\-#,##0\ &quot;դր.&quot;"/>
    <numFmt numFmtId="165" formatCode="#,##0\ &quot;դր.&quot;;[Red]\-#,##0\ &quot;դր.&quot;"/>
    <numFmt numFmtId="166" formatCode="#,##0.00\ &quot;դր.&quot;;\-#,##0.00\ &quot;դր.&quot;"/>
    <numFmt numFmtId="167" formatCode="#,##0.00\ &quot;դր.&quot;;[Red]\-#,##0.00\ &quot;դր.&quot;"/>
    <numFmt numFmtId="168" formatCode="_-* #,##0\ &quot;դր.&quot;_-;\-* #,##0\ &quot;դր.&quot;_-;_-* &quot;-&quot;\ &quot;դր.&quot;_-;_-@_-"/>
    <numFmt numFmtId="169" formatCode="_-* #,##0\ _դ_ր_._-;\-* #,##0\ _դ_ր_._-;_-* &quot;-&quot;\ _դ_ր_._-;_-@_-"/>
    <numFmt numFmtId="170" formatCode="_-* #,##0.00\ &quot;դր.&quot;_-;\-* #,##0.00\ &quot;դր.&quot;_-;_-* &quot;-&quot;??\ &quot;դր.&quot;_-;_-@_-"/>
    <numFmt numFmtId="171" formatCode="_-* #,##0.00\ _դ_ր_._-;\-* #,##0.00\ _դ_ր_._-;_-* &quot;-&quot;??\ _դ_ր_._-;_-@_-"/>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1"/>
      <color indexed="8"/>
      <name val="Calibri"/>
      <family val="2"/>
    </font>
    <font>
      <sz val="11"/>
      <name val="GHEA Grapalat"/>
      <family val="3"/>
    </font>
    <font>
      <sz val="8"/>
      <color indexed="8"/>
      <name val="GHEA Grapalat"/>
      <family val="3"/>
    </font>
    <font>
      <sz val="8"/>
      <name val="GHEA Grapalat"/>
      <family val="3"/>
    </font>
    <font>
      <i/>
      <sz val="8"/>
      <color indexed="8"/>
      <name val="GHEA Grapalat"/>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HEA Grapalat"/>
      <family val="3"/>
    </font>
    <font>
      <b/>
      <sz val="11"/>
      <color indexed="8"/>
      <name val="GHEA Grapalat"/>
      <family val="3"/>
    </font>
    <font>
      <sz val="9"/>
      <color indexed="8"/>
      <name val="GHEA Grapalat"/>
      <family val="3"/>
    </font>
    <font>
      <b/>
      <sz val="14"/>
      <color indexed="8"/>
      <name val="GHEA Grapalat"/>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HEA Grapalat"/>
      <family val="3"/>
    </font>
    <font>
      <b/>
      <sz val="11"/>
      <color theme="1"/>
      <name val="GHEA Grapalat"/>
      <family val="3"/>
    </font>
    <font>
      <sz val="9"/>
      <color theme="1"/>
      <name val="GHEA Grapalat"/>
      <family val="3"/>
    </font>
    <font>
      <sz val="8"/>
      <color theme="1"/>
      <name val="GHEA Grapalat"/>
      <family val="3"/>
    </font>
    <font>
      <b/>
      <sz val="14"/>
      <color theme="1"/>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0" fontId="42"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NumberFormat="1" applyFont="1" applyAlignment="1">
      <alignment horizontal="center" vertical="center" wrapText="1"/>
    </xf>
    <xf numFmtId="0" fontId="2" fillId="0" borderId="0" xfId="0" applyFont="1" applyAlignment="1">
      <alignment horizontal="center" vertical="center" wrapText="1"/>
    </xf>
    <xf numFmtId="43" fontId="2" fillId="0" borderId="0" xfId="42" applyFont="1" applyAlignment="1">
      <alignment horizontal="center" vertical="center" wrapText="1"/>
    </xf>
    <xf numFmtId="0" fontId="2" fillId="0" borderId="0" xfId="42"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Alignment="1">
      <alignment horizontal="center" vertical="center" wrapText="1"/>
    </xf>
    <xf numFmtId="43" fontId="2" fillId="0" borderId="0" xfId="42" applyFont="1" applyFill="1" applyAlignment="1">
      <alignment horizontal="center" vertical="center" wrapText="1"/>
    </xf>
    <xf numFmtId="0" fontId="2" fillId="0" borderId="0" xfId="42" applyNumberFormat="1" applyFont="1" applyFill="1" applyAlignment="1">
      <alignment horizontal="center" vertical="center" wrapText="1"/>
    </xf>
    <xf numFmtId="0" fontId="42" fillId="0" borderId="0" xfId="0" applyFont="1" applyFill="1" applyAlignment="1">
      <alignment horizontal="center" vertical="center" wrapText="1"/>
    </xf>
    <xf numFmtId="43" fontId="42" fillId="0" borderId="0" xfId="42" applyFont="1" applyAlignment="1">
      <alignment horizontal="center" vertical="center" wrapText="1"/>
    </xf>
    <xf numFmtId="0" fontId="2" fillId="33" borderId="0" xfId="0" applyFont="1" applyFill="1" applyAlignment="1">
      <alignment horizontal="center" vertical="center" wrapText="1"/>
    </xf>
    <xf numFmtId="43" fontId="2" fillId="33" borderId="0" xfId="42" applyFont="1" applyFill="1" applyAlignment="1">
      <alignment horizontal="center" vertical="center" wrapText="1"/>
    </xf>
    <xf numFmtId="0" fontId="2" fillId="33" borderId="0" xfId="42" applyNumberFormat="1" applyFont="1" applyFill="1" applyAlignment="1">
      <alignment horizontal="center" vertical="center" wrapText="1"/>
    </xf>
    <xf numFmtId="0" fontId="42" fillId="0" borderId="0" xfId="0" applyFont="1" applyAlignment="1">
      <alignment/>
    </xf>
    <xf numFmtId="0" fontId="42" fillId="0" borderId="0" xfId="0" applyNumberFormat="1" applyFont="1" applyAlignment="1">
      <alignment/>
    </xf>
    <xf numFmtId="43" fontId="42" fillId="0" borderId="0" xfId="42" applyFont="1" applyAlignment="1">
      <alignment horizontal="center" vertical="center" wrapText="1"/>
    </xf>
    <xf numFmtId="43" fontId="42" fillId="0" borderId="0" xfId="42" applyFont="1" applyFill="1" applyAlignment="1">
      <alignment horizontal="center" vertical="center" wrapText="1"/>
    </xf>
    <xf numFmtId="43" fontId="42" fillId="33" borderId="0" xfId="42" applyFont="1" applyFill="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left" vertical="top" wrapText="1"/>
    </xf>
    <xf numFmtId="0" fontId="45" fillId="0" borderId="10" xfId="0" applyFont="1" applyBorder="1" applyAlignment="1">
      <alignment horizontal="left" vertical="top" wrapText="1"/>
    </xf>
    <xf numFmtId="0" fontId="42" fillId="33" borderId="0" xfId="0" applyFont="1" applyFill="1" applyAlignment="1">
      <alignment horizontal="center" vertical="center" wrapText="1"/>
    </xf>
    <xf numFmtId="0" fontId="45" fillId="33" borderId="10" xfId="0" applyFont="1" applyFill="1" applyBorder="1" applyAlignment="1">
      <alignment horizontal="left" vertical="top" wrapText="1"/>
    </xf>
    <xf numFmtId="0" fontId="45" fillId="0" borderId="0" xfId="0" applyFont="1" applyAlignment="1">
      <alignment vertical="center" wrapText="1"/>
    </xf>
    <xf numFmtId="0" fontId="4" fillId="0" borderId="10" xfId="0" applyFont="1" applyBorder="1" applyAlignment="1">
      <alignment horizontal="left" vertical="top" wrapText="1"/>
    </xf>
    <xf numFmtId="0" fontId="4" fillId="33" borderId="10" xfId="0" applyFont="1" applyFill="1" applyBorder="1" applyAlignment="1">
      <alignment horizontal="left" vertical="top" wrapText="1"/>
    </xf>
    <xf numFmtId="0" fontId="46"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15" displayName="Table115" ref="A5:I348" totalsRowShown="0">
  <autoFilter ref="A5:I348"/>
  <tableColumns count="9">
    <tableColumn id="1" name="Մարմին"/>
    <tableColumn id="2" name="Ծրագրի անվանում և նկարագիր"/>
    <tableColumn id="3" name="Ֆինանսավորման աղբյուր"/>
    <tableColumn id="4" name="Ծրագրի սկիզբ"/>
    <tableColumn id="5" name="Կատարողական"/>
    <tableColumn id="6" name="2017թ-ի կատարողականի կանխատեսում"/>
    <tableColumn id="7" name="2017թ-ից հետո կատարողականի կանխատեսում"/>
    <tableColumn id="9" name="Կատարողական_x000A_01.01.2017-30.06.2017"/>
    <tableColumn id="8" name="2017թ. ընթացքում իրականացված աշխատանքները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348"/>
  <sheetViews>
    <sheetView tabSelected="1" zoomScalePageLayoutView="0" workbookViewId="0" topLeftCell="B1">
      <selection activeCell="C5" sqref="C5"/>
    </sheetView>
  </sheetViews>
  <sheetFormatPr defaultColWidth="19.00390625" defaultRowHeight="15"/>
  <cols>
    <col min="1" max="1" width="21.00390625" style="16" customWidth="1"/>
    <col min="2" max="2" width="81.140625" style="16" customWidth="1"/>
    <col min="3" max="3" width="25.7109375" style="16" customWidth="1"/>
    <col min="4" max="4" width="11.00390625" style="16" customWidth="1"/>
    <col min="5" max="5" width="18.00390625" style="16" customWidth="1"/>
    <col min="6" max="7" width="18.421875" style="16" customWidth="1"/>
    <col min="8" max="8" width="18.421875" style="17" customWidth="1"/>
    <col min="9" max="9" width="46.00390625" style="16" customWidth="1"/>
    <col min="10" max="255" width="9.140625" style="16" customWidth="1"/>
    <col min="256" max="16384" width="19.00390625" style="16" customWidth="1"/>
  </cols>
  <sheetData>
    <row r="2" spans="2:8" ht="26.25" customHeight="1">
      <c r="B2" s="29" t="s">
        <v>394</v>
      </c>
      <c r="C2" s="29"/>
      <c r="D2" s="29"/>
      <c r="E2" s="29"/>
      <c r="F2" s="29"/>
      <c r="G2" s="29"/>
      <c r="H2" s="29"/>
    </row>
    <row r="3" spans="2:8" ht="30.75" customHeight="1">
      <c r="B3" s="29" t="s">
        <v>395</v>
      </c>
      <c r="C3" s="29"/>
      <c r="D3" s="29"/>
      <c r="E3" s="29"/>
      <c r="F3" s="29"/>
      <c r="G3" s="29"/>
      <c r="H3" s="29"/>
    </row>
    <row r="4" ht="11.25" customHeight="1"/>
    <row r="5" spans="1:9" s="2" customFormat="1" ht="70.5" customHeight="1">
      <c r="A5" s="2" t="s">
        <v>0</v>
      </c>
      <c r="B5" s="2" t="s">
        <v>1</v>
      </c>
      <c r="C5" s="2" t="s">
        <v>2</v>
      </c>
      <c r="D5" s="2" t="s">
        <v>3</v>
      </c>
      <c r="E5" s="2" t="s">
        <v>4</v>
      </c>
      <c r="F5" s="2" t="s">
        <v>5</v>
      </c>
      <c r="G5" s="2" t="s">
        <v>6</v>
      </c>
      <c r="H5" s="3" t="s">
        <v>7</v>
      </c>
      <c r="I5" s="21" t="s">
        <v>371</v>
      </c>
    </row>
    <row r="6" spans="1:9" s="1" customFormat="1" ht="66" hidden="1">
      <c r="A6" s="4" t="s">
        <v>8</v>
      </c>
      <c r="B6" s="4" t="s">
        <v>9</v>
      </c>
      <c r="C6" s="4" t="s">
        <v>10</v>
      </c>
      <c r="D6" s="4">
        <v>2014</v>
      </c>
      <c r="E6" s="5">
        <v>0</v>
      </c>
      <c r="F6" s="5">
        <v>485000</v>
      </c>
      <c r="G6" s="5">
        <v>0</v>
      </c>
      <c r="H6" s="6"/>
      <c r="I6" s="18"/>
    </row>
    <row r="7" spans="1:9" s="1" customFormat="1" ht="66" hidden="1">
      <c r="A7" s="4" t="s">
        <v>8</v>
      </c>
      <c r="B7" s="4" t="s">
        <v>11</v>
      </c>
      <c r="C7" s="4" t="s">
        <v>10</v>
      </c>
      <c r="D7" s="4">
        <v>2016</v>
      </c>
      <c r="E7" s="5">
        <v>45360.82474226804</v>
      </c>
      <c r="F7" s="5">
        <v>181443.3</v>
      </c>
      <c r="G7" s="5"/>
      <c r="H7" s="6"/>
      <c r="I7" s="18"/>
    </row>
    <row r="8" spans="1:9" s="1" customFormat="1" ht="66" hidden="1">
      <c r="A8" s="4" t="s">
        <v>8</v>
      </c>
      <c r="B8" s="4" t="s">
        <v>12</v>
      </c>
      <c r="C8" s="4" t="s">
        <v>10</v>
      </c>
      <c r="D8" s="4">
        <v>2017</v>
      </c>
      <c r="E8" s="5">
        <v>0</v>
      </c>
      <c r="F8" s="5">
        <v>20618.56</v>
      </c>
      <c r="G8" s="5"/>
      <c r="H8" s="6"/>
      <c r="I8" s="18"/>
    </row>
    <row r="9" spans="1:9" s="1" customFormat="1" ht="66" hidden="1">
      <c r="A9" s="4" t="s">
        <v>8</v>
      </c>
      <c r="B9" s="4" t="s">
        <v>13</v>
      </c>
      <c r="C9" s="4" t="s">
        <v>14</v>
      </c>
      <c r="D9" s="4">
        <v>2015</v>
      </c>
      <c r="E9" s="5">
        <v>2002424.4</v>
      </c>
      <c r="F9" s="5">
        <v>2800874.2</v>
      </c>
      <c r="G9" s="5">
        <v>15570000</v>
      </c>
      <c r="H9" s="6"/>
      <c r="I9" s="18"/>
    </row>
    <row r="10" spans="1:9" s="1" customFormat="1" ht="99" hidden="1">
      <c r="A10" s="4" t="s">
        <v>8</v>
      </c>
      <c r="B10" s="4" t="s">
        <v>15</v>
      </c>
      <c r="C10" s="4" t="s">
        <v>16</v>
      </c>
      <c r="D10" s="4">
        <v>2015</v>
      </c>
      <c r="E10" s="5">
        <v>5400</v>
      </c>
      <c r="F10" s="5">
        <f>668000+530000</f>
        <v>1198000</v>
      </c>
      <c r="G10" s="5">
        <v>284000</v>
      </c>
      <c r="H10" s="6"/>
      <c r="I10" s="18"/>
    </row>
    <row r="11" spans="1:9" s="1" customFormat="1" ht="66" hidden="1">
      <c r="A11" s="4" t="s">
        <v>8</v>
      </c>
      <c r="B11" s="4" t="s">
        <v>17</v>
      </c>
      <c r="C11" s="4" t="s">
        <v>10</v>
      </c>
      <c r="D11" s="4">
        <v>2016</v>
      </c>
      <c r="E11" s="5">
        <v>24374.4</v>
      </c>
      <c r="F11" s="5">
        <v>24374.4</v>
      </c>
      <c r="G11" s="5">
        <v>0</v>
      </c>
      <c r="H11" s="6"/>
      <c r="I11" s="18"/>
    </row>
    <row r="12" spans="1:9" s="1" customFormat="1" ht="66" hidden="1">
      <c r="A12" s="4" t="s">
        <v>8</v>
      </c>
      <c r="B12" s="4" t="s">
        <v>18</v>
      </c>
      <c r="C12" s="4" t="s">
        <v>10</v>
      </c>
      <c r="D12" s="4">
        <v>2016</v>
      </c>
      <c r="E12" s="5">
        <v>19555.5</v>
      </c>
      <c r="F12" s="5">
        <v>19555.5</v>
      </c>
      <c r="G12" s="5">
        <v>0</v>
      </c>
      <c r="H12" s="6"/>
      <c r="I12" s="18"/>
    </row>
    <row r="13" spans="1:9" s="1" customFormat="1" ht="66" hidden="1">
      <c r="A13" s="4" t="s">
        <v>8</v>
      </c>
      <c r="B13" s="4" t="s">
        <v>19</v>
      </c>
      <c r="C13" s="4" t="s">
        <v>10</v>
      </c>
      <c r="D13" s="4">
        <v>2016</v>
      </c>
      <c r="E13" s="5">
        <v>88345</v>
      </c>
      <c r="F13" s="5">
        <v>18556.7</v>
      </c>
      <c r="G13" s="5">
        <v>0</v>
      </c>
      <c r="H13" s="6"/>
      <c r="I13" s="18"/>
    </row>
    <row r="14" spans="1:9" s="1" customFormat="1" ht="49.5" hidden="1">
      <c r="A14" s="4" t="s">
        <v>20</v>
      </c>
      <c r="B14" s="4" t="s">
        <v>21</v>
      </c>
      <c r="C14" s="4" t="s">
        <v>10</v>
      </c>
      <c r="D14" s="4">
        <v>2017</v>
      </c>
      <c r="E14" s="5">
        <v>0</v>
      </c>
      <c r="F14" s="5">
        <v>163934</v>
      </c>
      <c r="G14" s="5">
        <v>0</v>
      </c>
      <c r="H14" s="6"/>
      <c r="I14" s="18"/>
    </row>
    <row r="15" spans="1:9" s="1" customFormat="1" ht="49.5" hidden="1">
      <c r="A15" s="4" t="s">
        <v>20</v>
      </c>
      <c r="B15" s="4" t="s">
        <v>22</v>
      </c>
      <c r="C15" s="4" t="s">
        <v>10</v>
      </c>
      <c r="D15" s="4">
        <v>2016</v>
      </c>
      <c r="E15" s="5">
        <v>65000</v>
      </c>
      <c r="F15" s="5">
        <v>35000</v>
      </c>
      <c r="G15" s="5">
        <v>0</v>
      </c>
      <c r="H15" s="6"/>
      <c r="I15" s="18"/>
    </row>
    <row r="16" spans="1:9" s="1" customFormat="1" ht="49.5" hidden="1">
      <c r="A16" s="4" t="s">
        <v>20</v>
      </c>
      <c r="B16" s="4" t="s">
        <v>23</v>
      </c>
      <c r="C16" s="4" t="s">
        <v>10</v>
      </c>
      <c r="D16" s="4">
        <v>2017</v>
      </c>
      <c r="E16" s="5">
        <v>0</v>
      </c>
      <c r="F16" s="5">
        <v>412371.13402061857</v>
      </c>
      <c r="G16" s="5">
        <v>824742.2680412371</v>
      </c>
      <c r="H16" s="6"/>
      <c r="I16" s="18"/>
    </row>
    <row r="17" spans="1:9" s="1" customFormat="1" ht="49.5" hidden="1">
      <c r="A17" s="4" t="s">
        <v>20</v>
      </c>
      <c r="B17" s="4" t="s">
        <v>24</v>
      </c>
      <c r="C17" s="4" t="s">
        <v>10</v>
      </c>
      <c r="D17" s="4">
        <v>2017</v>
      </c>
      <c r="E17" s="5">
        <v>0</v>
      </c>
      <c r="F17" s="5">
        <v>2400000</v>
      </c>
      <c r="G17" s="5">
        <v>0</v>
      </c>
      <c r="H17" s="6"/>
      <c r="I17" s="18"/>
    </row>
    <row r="18" spans="1:9" s="1" customFormat="1" ht="49.5" hidden="1">
      <c r="A18" s="4" t="s">
        <v>20</v>
      </c>
      <c r="B18" s="4" t="s">
        <v>25</v>
      </c>
      <c r="C18" s="4" t="s">
        <v>10</v>
      </c>
      <c r="D18" s="4">
        <v>2017</v>
      </c>
      <c r="E18" s="5"/>
      <c r="F18" s="5">
        <v>4123711.3402061854</v>
      </c>
      <c r="G18" s="5"/>
      <c r="H18" s="6"/>
      <c r="I18" s="18"/>
    </row>
    <row r="19" spans="1:9" s="1" customFormat="1" ht="49.5" hidden="1">
      <c r="A19" s="4" t="s">
        <v>26</v>
      </c>
      <c r="B19" s="4" t="s">
        <v>27</v>
      </c>
      <c r="C19" s="4" t="s">
        <v>14</v>
      </c>
      <c r="D19" s="4">
        <v>2011</v>
      </c>
      <c r="E19" s="5">
        <v>24983798.8</v>
      </c>
      <c r="F19" s="5">
        <v>6712599.9</v>
      </c>
      <c r="G19" s="5">
        <v>7303601.3</v>
      </c>
      <c r="H19" s="6"/>
      <c r="I19" s="18"/>
    </row>
    <row r="20" spans="1:9" s="1" customFormat="1" ht="49.5" hidden="1">
      <c r="A20" s="4" t="s">
        <v>26</v>
      </c>
      <c r="B20" s="4" t="s">
        <v>28</v>
      </c>
      <c r="C20" s="4" t="s">
        <v>14</v>
      </c>
      <c r="D20" s="4">
        <v>2015</v>
      </c>
      <c r="E20" s="5">
        <v>5355680</v>
      </c>
      <c r="F20" s="5">
        <v>8900000</v>
      </c>
      <c r="G20" s="5">
        <v>25744320</v>
      </c>
      <c r="H20" s="6"/>
      <c r="I20" s="18"/>
    </row>
    <row r="21" spans="1:9" s="1" customFormat="1" ht="49.5" hidden="1">
      <c r="A21" s="4" t="s">
        <v>26</v>
      </c>
      <c r="B21" s="4" t="s">
        <v>29</v>
      </c>
      <c r="C21" s="4" t="s">
        <v>14</v>
      </c>
      <c r="D21" s="4">
        <v>2015</v>
      </c>
      <c r="E21" s="5">
        <v>4792827.06</v>
      </c>
      <c r="F21" s="5">
        <v>2438900.2</v>
      </c>
      <c r="G21" s="5">
        <v>44768272.74</v>
      </c>
      <c r="H21" s="6"/>
      <c r="I21" s="18"/>
    </row>
    <row r="22" spans="1:9" s="1" customFormat="1" ht="49.5" hidden="1">
      <c r="A22" s="4" t="s">
        <v>26</v>
      </c>
      <c r="B22" s="4" t="s">
        <v>30</v>
      </c>
      <c r="C22" s="4" t="s">
        <v>14</v>
      </c>
      <c r="D22" s="4">
        <v>2015</v>
      </c>
      <c r="E22" s="5">
        <v>3732421.93</v>
      </c>
      <c r="F22" s="5">
        <v>3619400</v>
      </c>
      <c r="G22" s="5">
        <v>25077878.07</v>
      </c>
      <c r="H22" s="6"/>
      <c r="I22" s="18"/>
    </row>
    <row r="23" spans="1:9" s="1" customFormat="1" ht="49.5" hidden="1">
      <c r="A23" s="4" t="s">
        <v>26</v>
      </c>
      <c r="B23" s="4" t="s">
        <v>31</v>
      </c>
      <c r="C23" s="4" t="s">
        <v>14</v>
      </c>
      <c r="D23" s="4">
        <v>2014</v>
      </c>
      <c r="E23" s="5">
        <v>1757154</v>
      </c>
      <c r="F23" s="5">
        <v>3345440.6</v>
      </c>
      <c r="G23" s="5">
        <v>196271405.4</v>
      </c>
      <c r="H23" s="6"/>
      <c r="I23" s="18"/>
    </row>
    <row r="24" spans="1:9" s="1" customFormat="1" ht="49.5" hidden="1">
      <c r="A24" s="4" t="s">
        <v>26</v>
      </c>
      <c r="B24" s="4" t="s">
        <v>32</v>
      </c>
      <c r="C24" s="4" t="s">
        <v>14</v>
      </c>
      <c r="D24" s="4">
        <v>2015</v>
      </c>
      <c r="E24" s="5">
        <v>21245480</v>
      </c>
      <c r="F24" s="5">
        <v>33219367</v>
      </c>
      <c r="G24" s="5">
        <v>245535153</v>
      </c>
      <c r="H24" s="6"/>
      <c r="I24" s="18"/>
    </row>
    <row r="25" spans="1:9" s="1" customFormat="1" ht="49.5" hidden="1">
      <c r="A25" s="4" t="s">
        <v>26</v>
      </c>
      <c r="B25" s="4" t="s">
        <v>33</v>
      </c>
      <c r="C25" s="4" t="s">
        <v>10</v>
      </c>
      <c r="D25" s="4">
        <v>2011</v>
      </c>
      <c r="E25" s="5">
        <v>159100000</v>
      </c>
      <c r="F25" s="5">
        <v>10000000</v>
      </c>
      <c r="G25" s="5">
        <v>0</v>
      </c>
      <c r="H25" s="6"/>
      <c r="I25" s="18"/>
    </row>
    <row r="26" spans="1:9" s="1" customFormat="1" ht="49.5" hidden="1">
      <c r="A26" s="4" t="s">
        <v>26</v>
      </c>
      <c r="B26" s="4" t="s">
        <v>34</v>
      </c>
      <c r="C26" s="4" t="s">
        <v>10</v>
      </c>
      <c r="D26" s="4">
        <v>2016</v>
      </c>
      <c r="E26" s="5">
        <v>40000000</v>
      </c>
      <c r="F26" s="5">
        <v>80000000</v>
      </c>
      <c r="G26" s="5">
        <v>230000000</v>
      </c>
      <c r="H26" s="6"/>
      <c r="I26" s="18"/>
    </row>
    <row r="27" spans="1:9" s="1" customFormat="1" ht="49.5" hidden="1">
      <c r="A27" s="4" t="s">
        <v>26</v>
      </c>
      <c r="B27" s="4" t="s">
        <v>35</v>
      </c>
      <c r="C27" s="4" t="s">
        <v>10</v>
      </c>
      <c r="D27" s="4">
        <v>2015</v>
      </c>
      <c r="E27" s="5">
        <v>180000000</v>
      </c>
      <c r="F27" s="5">
        <v>70000000</v>
      </c>
      <c r="G27" s="5">
        <v>80000000</v>
      </c>
      <c r="H27" s="6"/>
      <c r="I27" s="18"/>
    </row>
    <row r="28" spans="1:9" s="1" customFormat="1" ht="49.5" hidden="1">
      <c r="A28" s="4" t="s">
        <v>26</v>
      </c>
      <c r="B28" s="4" t="s">
        <v>36</v>
      </c>
      <c r="C28" s="4" t="s">
        <v>10</v>
      </c>
      <c r="D28" s="4">
        <v>2013</v>
      </c>
      <c r="E28" s="5">
        <v>3000000</v>
      </c>
      <c r="F28" s="5">
        <v>2000000</v>
      </c>
      <c r="G28" s="5">
        <v>0</v>
      </c>
      <c r="H28" s="6"/>
      <c r="I28" s="18"/>
    </row>
    <row r="29" spans="1:9" s="1" customFormat="1" ht="66" hidden="1">
      <c r="A29" s="4" t="s">
        <v>37</v>
      </c>
      <c r="B29" s="4" t="s">
        <v>38</v>
      </c>
      <c r="C29" s="4" t="s">
        <v>14</v>
      </c>
      <c r="D29" s="4">
        <v>2016</v>
      </c>
      <c r="E29" s="5">
        <v>485792.00000000006</v>
      </c>
      <c r="F29" s="5">
        <v>9922560</v>
      </c>
      <c r="G29" s="5">
        <v>75623888</v>
      </c>
      <c r="H29" s="6"/>
      <c r="I29" s="18"/>
    </row>
    <row r="30" spans="1:9" s="1" customFormat="1" ht="66" hidden="1">
      <c r="A30" s="4" t="s">
        <v>37</v>
      </c>
      <c r="B30" s="4" t="s">
        <v>39</v>
      </c>
      <c r="C30" s="4" t="s">
        <v>14</v>
      </c>
      <c r="D30" s="4">
        <v>2016</v>
      </c>
      <c r="E30" s="5">
        <v>0</v>
      </c>
      <c r="F30" s="5">
        <v>2140000</v>
      </c>
      <c r="G30" s="5">
        <v>9630000</v>
      </c>
      <c r="H30" s="6"/>
      <c r="I30" s="18"/>
    </row>
    <row r="31" spans="1:9" s="1" customFormat="1" ht="66" hidden="1">
      <c r="A31" s="4" t="s">
        <v>37</v>
      </c>
      <c r="B31" s="4" t="s">
        <v>40</v>
      </c>
      <c r="C31" s="4" t="s">
        <v>14</v>
      </c>
      <c r="D31" s="4">
        <v>2016</v>
      </c>
      <c r="E31" s="5">
        <v>0</v>
      </c>
      <c r="F31" s="5">
        <v>355240</v>
      </c>
      <c r="G31" s="5">
        <v>25153560</v>
      </c>
      <c r="H31" s="6"/>
      <c r="I31" s="18"/>
    </row>
    <row r="32" spans="1:9" s="1" customFormat="1" ht="66" hidden="1">
      <c r="A32" s="4" t="s">
        <v>37</v>
      </c>
      <c r="B32" s="4" t="s">
        <v>41</v>
      </c>
      <c r="C32" s="4" t="s">
        <v>16</v>
      </c>
      <c r="D32" s="4">
        <v>2015</v>
      </c>
      <c r="E32" s="5">
        <v>214148.14150000003</v>
      </c>
      <c r="F32" s="5">
        <v>39269</v>
      </c>
      <c r="G32" s="5">
        <v>0</v>
      </c>
      <c r="H32" s="6"/>
      <c r="I32" s="18"/>
    </row>
    <row r="33" spans="1:9" s="1" customFormat="1" ht="66" hidden="1">
      <c r="A33" s="4" t="s">
        <v>37</v>
      </c>
      <c r="B33" s="4" t="s">
        <v>42</v>
      </c>
      <c r="C33" s="4" t="s">
        <v>16</v>
      </c>
      <c r="D33" s="4">
        <v>2015</v>
      </c>
      <c r="E33" s="5">
        <v>81370.63240000002</v>
      </c>
      <c r="F33" s="5">
        <v>9900.710000000001</v>
      </c>
      <c r="G33" s="5">
        <v>0</v>
      </c>
      <c r="H33" s="6"/>
      <c r="I33" s="18"/>
    </row>
    <row r="34" spans="1:9" s="1" customFormat="1" ht="66" hidden="1">
      <c r="A34" s="4" t="s">
        <v>37</v>
      </c>
      <c r="B34" s="4" t="s">
        <v>43</v>
      </c>
      <c r="C34" s="4" t="s">
        <v>16</v>
      </c>
      <c r="D34" s="4">
        <v>2015</v>
      </c>
      <c r="E34" s="5">
        <v>161425.76400000002</v>
      </c>
      <c r="F34" s="5">
        <v>26750</v>
      </c>
      <c r="G34" s="5">
        <v>0</v>
      </c>
      <c r="H34" s="6"/>
      <c r="I34" s="18"/>
    </row>
    <row r="35" spans="1:9" s="1" customFormat="1" ht="66" hidden="1">
      <c r="A35" s="4" t="s">
        <v>37</v>
      </c>
      <c r="B35" s="4" t="s">
        <v>44</v>
      </c>
      <c r="C35" s="4" t="s">
        <v>16</v>
      </c>
      <c r="D35" s="4">
        <v>2015</v>
      </c>
      <c r="E35" s="5">
        <v>50793.97</v>
      </c>
      <c r="F35" s="5">
        <v>4098.1</v>
      </c>
      <c r="G35" s="5">
        <v>0</v>
      </c>
      <c r="H35" s="6"/>
      <c r="I35" s="18"/>
    </row>
    <row r="36" spans="1:9" s="1" customFormat="1" ht="66" hidden="1">
      <c r="A36" s="4" t="s">
        <v>37</v>
      </c>
      <c r="B36" s="4" t="s">
        <v>45</v>
      </c>
      <c r="C36" s="4" t="s">
        <v>16</v>
      </c>
      <c r="D36" s="4">
        <v>2015</v>
      </c>
      <c r="E36" s="5">
        <v>241698.448</v>
      </c>
      <c r="F36" s="5">
        <v>9630</v>
      </c>
      <c r="G36" s="5">
        <v>0</v>
      </c>
      <c r="H36" s="6"/>
      <c r="I36" s="18"/>
    </row>
    <row r="37" spans="1:9" s="1" customFormat="1" ht="66" hidden="1">
      <c r="A37" s="4" t="s">
        <v>37</v>
      </c>
      <c r="B37" s="4" t="s">
        <v>46</v>
      </c>
      <c r="C37" s="4" t="s">
        <v>16</v>
      </c>
      <c r="D37" s="4">
        <v>2015</v>
      </c>
      <c r="E37" s="5">
        <v>240720.14700000003</v>
      </c>
      <c r="F37" s="5">
        <v>8560</v>
      </c>
      <c r="G37" s="5">
        <v>0</v>
      </c>
      <c r="H37" s="6"/>
      <c r="I37" s="18"/>
    </row>
    <row r="38" spans="1:9" s="1" customFormat="1" ht="66" hidden="1">
      <c r="A38" s="4" t="s">
        <v>37</v>
      </c>
      <c r="B38" s="4" t="s">
        <v>47</v>
      </c>
      <c r="C38" s="4" t="s">
        <v>16</v>
      </c>
      <c r="D38" s="4">
        <v>2015</v>
      </c>
      <c r="E38" s="5">
        <v>100098.5</v>
      </c>
      <c r="F38" s="5">
        <v>8560</v>
      </c>
      <c r="G38" s="5">
        <v>0</v>
      </c>
      <c r="H38" s="6"/>
      <c r="I38" s="18"/>
    </row>
    <row r="39" spans="1:9" s="1" customFormat="1" ht="66" hidden="1">
      <c r="A39" s="4" t="s">
        <v>37</v>
      </c>
      <c r="B39" s="4" t="s">
        <v>48</v>
      </c>
      <c r="C39" s="4" t="s">
        <v>16</v>
      </c>
      <c r="D39" s="4">
        <v>2015</v>
      </c>
      <c r="E39" s="5">
        <v>201243.5</v>
      </c>
      <c r="F39" s="5">
        <v>11773070</v>
      </c>
      <c r="G39" s="5">
        <v>0</v>
      </c>
      <c r="H39" s="6"/>
      <c r="I39" s="18"/>
    </row>
    <row r="40" spans="1:9" s="1" customFormat="1" ht="66" hidden="1">
      <c r="A40" s="4" t="s">
        <v>37</v>
      </c>
      <c r="B40" s="4" t="s">
        <v>49</v>
      </c>
      <c r="C40" s="4" t="s">
        <v>16</v>
      </c>
      <c r="D40" s="4">
        <v>2016</v>
      </c>
      <c r="E40" s="5">
        <v>599863.4</v>
      </c>
      <c r="F40" s="5">
        <v>2665000</v>
      </c>
      <c r="G40" s="5">
        <v>0</v>
      </c>
      <c r="H40" s="6"/>
      <c r="I40" s="18"/>
    </row>
    <row r="41" spans="1:9" s="1" customFormat="1" ht="66" hidden="1">
      <c r="A41" s="4" t="s">
        <v>37</v>
      </c>
      <c r="B41" s="4" t="s">
        <v>50</v>
      </c>
      <c r="C41" s="4" t="s">
        <v>16</v>
      </c>
      <c r="D41" s="4">
        <v>2016</v>
      </c>
      <c r="E41" s="5">
        <v>0</v>
      </c>
      <c r="F41" s="5">
        <v>2523300</v>
      </c>
      <c r="G41" s="5">
        <v>0</v>
      </c>
      <c r="H41" s="6"/>
      <c r="I41" s="18"/>
    </row>
    <row r="42" spans="1:9" s="1" customFormat="1" ht="66" hidden="1">
      <c r="A42" s="4" t="s">
        <v>37</v>
      </c>
      <c r="B42" s="4" t="s">
        <v>51</v>
      </c>
      <c r="C42" s="4" t="s">
        <v>16</v>
      </c>
      <c r="D42" s="4">
        <v>2016</v>
      </c>
      <c r="E42" s="5">
        <v>0</v>
      </c>
      <c r="F42" s="5">
        <v>707700</v>
      </c>
      <c r="G42" s="5">
        <v>2292300</v>
      </c>
      <c r="H42" s="6"/>
      <c r="I42" s="18"/>
    </row>
    <row r="43" spans="1:9" s="1" customFormat="1" ht="66" hidden="1">
      <c r="A43" s="4" t="s">
        <v>37</v>
      </c>
      <c r="B43" s="4" t="s">
        <v>52</v>
      </c>
      <c r="C43" s="4" t="s">
        <v>16</v>
      </c>
      <c r="D43" s="4">
        <v>2013</v>
      </c>
      <c r="E43" s="5">
        <v>1138000</v>
      </c>
      <c r="F43" s="5">
        <v>315800</v>
      </c>
      <c r="G43" s="5">
        <v>0</v>
      </c>
      <c r="H43" s="6"/>
      <c r="I43" s="18"/>
    </row>
    <row r="44" spans="1:9" s="1" customFormat="1" ht="66" hidden="1">
      <c r="A44" s="4" t="s">
        <v>37</v>
      </c>
      <c r="B44" s="4" t="s">
        <v>53</v>
      </c>
      <c r="C44" s="4" t="s">
        <v>16</v>
      </c>
      <c r="D44" s="4">
        <v>2012</v>
      </c>
      <c r="E44" s="5">
        <v>286167.84</v>
      </c>
      <c r="F44" s="5">
        <v>33800</v>
      </c>
      <c r="G44" s="5">
        <v>0</v>
      </c>
      <c r="H44" s="6"/>
      <c r="I44" s="18"/>
    </row>
    <row r="45" spans="1:9" s="1" customFormat="1" ht="66" hidden="1">
      <c r="A45" s="4" t="s">
        <v>37</v>
      </c>
      <c r="B45" s="4" t="s">
        <v>54</v>
      </c>
      <c r="C45" s="4" t="s">
        <v>16</v>
      </c>
      <c r="D45" s="4">
        <v>2015</v>
      </c>
      <c r="E45" s="5">
        <v>500000</v>
      </c>
      <c r="F45" s="5">
        <v>1200000</v>
      </c>
      <c r="G45" s="5">
        <v>3300000</v>
      </c>
      <c r="H45" s="6"/>
      <c r="I45" s="18"/>
    </row>
    <row r="46" spans="1:9" s="1" customFormat="1" ht="66" hidden="1">
      <c r="A46" s="4" t="s">
        <v>37</v>
      </c>
      <c r="B46" s="4" t="s">
        <v>55</v>
      </c>
      <c r="C46" s="4" t="s">
        <v>16</v>
      </c>
      <c r="D46" s="4">
        <v>2015</v>
      </c>
      <c r="E46" s="5">
        <v>261855.7</v>
      </c>
      <c r="F46" s="5">
        <v>1805666.73</v>
      </c>
      <c r="G46" s="5">
        <v>0</v>
      </c>
      <c r="H46" s="6"/>
      <c r="I46" s="18"/>
    </row>
    <row r="47" spans="1:9" s="1" customFormat="1" ht="66" hidden="1">
      <c r="A47" s="4" t="s">
        <v>37</v>
      </c>
      <c r="B47" s="4" t="s">
        <v>56</v>
      </c>
      <c r="C47" s="4" t="s">
        <v>16</v>
      </c>
      <c r="D47" s="4">
        <v>2012</v>
      </c>
      <c r="E47" s="5">
        <v>85979.4</v>
      </c>
      <c r="F47" s="5">
        <v>163505</v>
      </c>
      <c r="G47" s="5">
        <v>106185.56</v>
      </c>
      <c r="H47" s="6"/>
      <c r="I47" s="18"/>
    </row>
    <row r="48" spans="1:9" s="1" customFormat="1" ht="66" hidden="1">
      <c r="A48" s="4" t="s">
        <v>37</v>
      </c>
      <c r="B48" s="4" t="s">
        <v>57</v>
      </c>
      <c r="C48" s="4" t="s">
        <v>16</v>
      </c>
      <c r="D48" s="4">
        <v>2017</v>
      </c>
      <c r="E48" s="5">
        <v>0</v>
      </c>
      <c r="F48" s="5">
        <v>2954720</v>
      </c>
      <c r="G48" s="5">
        <v>0</v>
      </c>
      <c r="H48" s="6"/>
      <c r="I48" s="18"/>
    </row>
    <row r="49" spans="1:9" s="1" customFormat="1" ht="66" hidden="1">
      <c r="A49" s="4" t="s">
        <v>37</v>
      </c>
      <c r="B49" s="4" t="s">
        <v>58</v>
      </c>
      <c r="C49" s="4" t="s">
        <v>16</v>
      </c>
      <c r="D49" s="4">
        <v>2015</v>
      </c>
      <c r="E49" s="5">
        <v>0</v>
      </c>
      <c r="F49" s="5">
        <v>3014168</v>
      </c>
      <c r="G49" s="5">
        <v>0</v>
      </c>
      <c r="H49" s="6"/>
      <c r="I49" s="18"/>
    </row>
    <row r="50" spans="1:9" s="1" customFormat="1" ht="66" hidden="1">
      <c r="A50" s="4" t="s">
        <v>37</v>
      </c>
      <c r="B50" s="4" t="s">
        <v>59</v>
      </c>
      <c r="C50" s="4" t="s">
        <v>60</v>
      </c>
      <c r="D50" s="4">
        <v>2017</v>
      </c>
      <c r="E50" s="5" t="s">
        <v>61</v>
      </c>
      <c r="F50" s="5">
        <v>8552848.453608247</v>
      </c>
      <c r="G50" s="5" t="s">
        <v>61</v>
      </c>
      <c r="H50" s="6"/>
      <c r="I50" s="18"/>
    </row>
    <row r="51" spans="1:9" s="1" customFormat="1" ht="66" hidden="1">
      <c r="A51" s="4" t="s">
        <v>37</v>
      </c>
      <c r="B51" s="4" t="s">
        <v>62</v>
      </c>
      <c r="C51" s="4" t="s">
        <v>60</v>
      </c>
      <c r="D51" s="4">
        <v>2017</v>
      </c>
      <c r="E51" s="5" t="s">
        <v>61</v>
      </c>
      <c r="F51" s="5">
        <v>1526115.2577319588</v>
      </c>
      <c r="G51" s="5" t="s">
        <v>61</v>
      </c>
      <c r="H51" s="6"/>
      <c r="I51" s="18"/>
    </row>
    <row r="52" spans="1:9" s="1" customFormat="1" ht="66" hidden="1">
      <c r="A52" s="4" t="s">
        <v>37</v>
      </c>
      <c r="B52" s="7" t="s">
        <v>63</v>
      </c>
      <c r="C52" s="4" t="s">
        <v>60</v>
      </c>
      <c r="D52" s="4">
        <v>2017</v>
      </c>
      <c r="E52" s="5" t="s">
        <v>61</v>
      </c>
      <c r="F52" s="5">
        <v>1043603.0927835051</v>
      </c>
      <c r="G52" s="5" t="s">
        <v>61</v>
      </c>
      <c r="H52" s="6"/>
      <c r="I52" s="18"/>
    </row>
    <row r="53" spans="1:9" s="1" customFormat="1" ht="66" hidden="1">
      <c r="A53" s="4" t="s">
        <v>37</v>
      </c>
      <c r="B53" s="7" t="s">
        <v>64</v>
      </c>
      <c r="C53" s="4" t="s">
        <v>60</v>
      </c>
      <c r="D53" s="4">
        <v>2017</v>
      </c>
      <c r="E53" s="5" t="s">
        <v>61</v>
      </c>
      <c r="F53" s="5">
        <v>170529.69072164947</v>
      </c>
      <c r="G53" s="5" t="s">
        <v>61</v>
      </c>
      <c r="H53" s="6"/>
      <c r="I53" s="18"/>
    </row>
    <row r="54" spans="1:9" s="1" customFormat="1" ht="66" hidden="1">
      <c r="A54" s="4" t="s">
        <v>37</v>
      </c>
      <c r="B54" s="4" t="s">
        <v>65</v>
      </c>
      <c r="C54" s="4" t="s">
        <v>60</v>
      </c>
      <c r="D54" s="4">
        <v>2017</v>
      </c>
      <c r="E54" s="5" t="s">
        <v>61</v>
      </c>
      <c r="F54" s="5">
        <v>1888600.412371134</v>
      </c>
      <c r="G54" s="5" t="s">
        <v>61</v>
      </c>
      <c r="H54" s="6"/>
      <c r="I54" s="18"/>
    </row>
    <row r="55" spans="1:9" s="1" customFormat="1" ht="66" hidden="1">
      <c r="A55" s="4" t="s">
        <v>37</v>
      </c>
      <c r="B55" s="4" t="s">
        <v>66</v>
      </c>
      <c r="C55" s="4" t="s">
        <v>60</v>
      </c>
      <c r="D55" s="4">
        <v>2017</v>
      </c>
      <c r="E55" s="5" t="s">
        <v>61</v>
      </c>
      <c r="F55" s="5">
        <v>443947.8350515464</v>
      </c>
      <c r="G55" s="5" t="s">
        <v>61</v>
      </c>
      <c r="H55" s="6"/>
      <c r="I55" s="18"/>
    </row>
    <row r="56" spans="1:9" s="1" customFormat="1" ht="66" hidden="1">
      <c r="A56" s="4" t="s">
        <v>37</v>
      </c>
      <c r="B56" s="4" t="s">
        <v>67</v>
      </c>
      <c r="C56" s="4" t="s">
        <v>60</v>
      </c>
      <c r="D56" s="4">
        <v>2017</v>
      </c>
      <c r="E56" s="5" t="s">
        <v>61</v>
      </c>
      <c r="F56" s="5">
        <v>1515002.4742268042</v>
      </c>
      <c r="G56" s="5" t="s">
        <v>61</v>
      </c>
      <c r="H56" s="6"/>
      <c r="I56" s="18"/>
    </row>
    <row r="57" spans="1:9" s="1" customFormat="1" ht="66" hidden="1">
      <c r="A57" s="4" t="s">
        <v>37</v>
      </c>
      <c r="B57" s="4" t="s">
        <v>68</v>
      </c>
      <c r="C57" s="4" t="s">
        <v>60</v>
      </c>
      <c r="D57" s="4">
        <v>2017</v>
      </c>
      <c r="E57" s="5" t="s">
        <v>61</v>
      </c>
      <c r="F57" s="5">
        <v>541111.1340206185</v>
      </c>
      <c r="G57" s="5" t="s">
        <v>61</v>
      </c>
      <c r="H57" s="6"/>
      <c r="I57" s="18"/>
    </row>
    <row r="58" spans="1:9" s="1" customFormat="1" ht="66" hidden="1">
      <c r="A58" s="4" t="s">
        <v>37</v>
      </c>
      <c r="B58" s="4" t="s">
        <v>69</v>
      </c>
      <c r="C58" s="4" t="s">
        <v>60</v>
      </c>
      <c r="D58" s="4">
        <v>2017</v>
      </c>
      <c r="E58" s="5" t="s">
        <v>61</v>
      </c>
      <c r="F58" s="5">
        <v>1766281.030927835</v>
      </c>
      <c r="G58" s="5" t="s">
        <v>61</v>
      </c>
      <c r="H58" s="6"/>
      <c r="I58" s="18"/>
    </row>
    <row r="59" spans="1:9" s="1" customFormat="1" ht="66" hidden="1">
      <c r="A59" s="4" t="s">
        <v>37</v>
      </c>
      <c r="B59" s="4" t="s">
        <v>70</v>
      </c>
      <c r="C59" s="4" t="s">
        <v>60</v>
      </c>
      <c r="D59" s="4">
        <v>2017</v>
      </c>
      <c r="E59" s="5" t="s">
        <v>61</v>
      </c>
      <c r="F59" s="5">
        <v>503253.19587628864</v>
      </c>
      <c r="G59" s="5" t="s">
        <v>61</v>
      </c>
      <c r="H59" s="6"/>
      <c r="I59" s="18"/>
    </row>
    <row r="60" spans="1:9" s="1" customFormat="1" ht="66" hidden="1">
      <c r="A60" s="4" t="s">
        <v>37</v>
      </c>
      <c r="B60" s="4" t="s">
        <v>71</v>
      </c>
      <c r="C60" s="4" t="s">
        <v>60</v>
      </c>
      <c r="D60" s="4">
        <v>2017</v>
      </c>
      <c r="E60" s="5" t="s">
        <v>61</v>
      </c>
      <c r="F60" s="5">
        <v>1193935.6701030927</v>
      </c>
      <c r="G60" s="5" t="s">
        <v>61</v>
      </c>
      <c r="H60" s="6"/>
      <c r="I60" s="18"/>
    </row>
    <row r="61" spans="1:9" s="1" customFormat="1" ht="66" hidden="1">
      <c r="A61" s="4" t="s">
        <v>37</v>
      </c>
      <c r="B61" s="4" t="s">
        <v>72</v>
      </c>
      <c r="C61" s="4" t="s">
        <v>60</v>
      </c>
      <c r="D61" s="4">
        <v>2017</v>
      </c>
      <c r="E61" s="5" t="s">
        <v>61</v>
      </c>
      <c r="F61" s="5">
        <v>284465.9793814433</v>
      </c>
      <c r="G61" s="5" t="s">
        <v>61</v>
      </c>
      <c r="H61" s="6"/>
      <c r="I61" s="18"/>
    </row>
    <row r="62" spans="1:9" s="1" customFormat="1" ht="66" hidden="1">
      <c r="A62" s="4" t="s">
        <v>37</v>
      </c>
      <c r="B62" s="4" t="s">
        <v>73</v>
      </c>
      <c r="C62" s="4" t="s">
        <v>60</v>
      </c>
      <c r="D62" s="4">
        <v>2017</v>
      </c>
      <c r="E62" s="5" t="s">
        <v>61</v>
      </c>
      <c r="F62" s="5">
        <v>2051575.8762886599</v>
      </c>
      <c r="G62" s="5" t="s">
        <v>61</v>
      </c>
      <c r="H62" s="6"/>
      <c r="I62" s="18"/>
    </row>
    <row r="63" spans="1:9" s="1" customFormat="1" ht="66" hidden="1">
      <c r="A63" s="4" t="s">
        <v>37</v>
      </c>
      <c r="B63" s="4" t="s">
        <v>74</v>
      </c>
      <c r="C63" s="4" t="s">
        <v>60</v>
      </c>
      <c r="D63" s="4">
        <v>2017</v>
      </c>
      <c r="E63" s="5" t="s">
        <v>61</v>
      </c>
      <c r="F63" s="5">
        <v>574669.2783505154</v>
      </c>
      <c r="G63" s="5" t="s">
        <v>61</v>
      </c>
      <c r="H63" s="6"/>
      <c r="I63" s="18"/>
    </row>
    <row r="64" spans="1:9" s="1" customFormat="1" ht="66" hidden="1">
      <c r="A64" s="4" t="s">
        <v>37</v>
      </c>
      <c r="B64" s="4" t="s">
        <v>75</v>
      </c>
      <c r="C64" s="4" t="s">
        <v>60</v>
      </c>
      <c r="D64" s="4">
        <v>2017</v>
      </c>
      <c r="E64" s="5" t="s">
        <v>61</v>
      </c>
      <c r="F64" s="5">
        <v>1252727.4226804124</v>
      </c>
      <c r="G64" s="5" t="s">
        <v>61</v>
      </c>
      <c r="H64" s="6"/>
      <c r="I64" s="18"/>
    </row>
    <row r="65" spans="1:9" s="1" customFormat="1" ht="66" hidden="1">
      <c r="A65" s="4" t="s">
        <v>37</v>
      </c>
      <c r="B65" s="4" t="s">
        <v>76</v>
      </c>
      <c r="C65" s="4" t="s">
        <v>60</v>
      </c>
      <c r="D65" s="4">
        <v>2017</v>
      </c>
      <c r="E65" s="5" t="s">
        <v>61</v>
      </c>
      <c r="F65" s="5">
        <v>314993.19587628864</v>
      </c>
      <c r="G65" s="5" t="s">
        <v>61</v>
      </c>
      <c r="H65" s="6"/>
      <c r="I65" s="18"/>
    </row>
    <row r="66" spans="1:9" s="1" customFormat="1" ht="66" hidden="1">
      <c r="A66" s="4" t="s">
        <v>37</v>
      </c>
      <c r="B66" s="4" t="s">
        <v>77</v>
      </c>
      <c r="C66" s="4" t="s">
        <v>60</v>
      </c>
      <c r="D66" s="4">
        <v>2017</v>
      </c>
      <c r="E66" s="5" t="s">
        <v>61</v>
      </c>
      <c r="F66" s="5">
        <v>1072451.1340206186</v>
      </c>
      <c r="G66" s="5" t="s">
        <v>61</v>
      </c>
      <c r="H66" s="6"/>
      <c r="I66" s="18"/>
    </row>
    <row r="67" spans="1:9" s="1" customFormat="1" ht="66" hidden="1">
      <c r="A67" s="4" t="s">
        <v>37</v>
      </c>
      <c r="B67" s="4" t="s">
        <v>78</v>
      </c>
      <c r="C67" s="4" t="s">
        <v>60</v>
      </c>
      <c r="D67" s="4">
        <v>2017</v>
      </c>
      <c r="E67" s="5" t="s">
        <v>61</v>
      </c>
      <c r="F67" s="5">
        <v>156289.48453608248</v>
      </c>
      <c r="G67" s="5" t="s">
        <v>61</v>
      </c>
      <c r="H67" s="6"/>
      <c r="I67" s="18"/>
    </row>
    <row r="68" spans="1:9" s="1" customFormat="1" ht="66" hidden="1">
      <c r="A68" s="4" t="s">
        <v>37</v>
      </c>
      <c r="B68" s="4" t="s">
        <v>79</v>
      </c>
      <c r="C68" s="4" t="s">
        <v>60</v>
      </c>
      <c r="D68" s="4">
        <v>2017</v>
      </c>
      <c r="E68" s="5" t="s">
        <v>61</v>
      </c>
      <c r="F68" s="5">
        <v>599896.0824742268</v>
      </c>
      <c r="G68" s="5" t="s">
        <v>61</v>
      </c>
      <c r="H68" s="6"/>
      <c r="I68" s="18"/>
    </row>
    <row r="69" spans="1:9" s="1" customFormat="1" ht="66" hidden="1">
      <c r="A69" s="4" t="s">
        <v>37</v>
      </c>
      <c r="B69" s="4" t="s">
        <v>80</v>
      </c>
      <c r="C69" s="4" t="s">
        <v>60</v>
      </c>
      <c r="D69" s="4">
        <v>2017</v>
      </c>
      <c r="E69" s="5" t="s">
        <v>61</v>
      </c>
      <c r="F69" s="5">
        <v>205410.92783505155</v>
      </c>
      <c r="G69" s="5" t="s">
        <v>61</v>
      </c>
      <c r="H69" s="6"/>
      <c r="I69" s="18"/>
    </row>
    <row r="70" spans="1:9" s="1" customFormat="1" ht="66" hidden="1">
      <c r="A70" s="4" t="s">
        <v>37</v>
      </c>
      <c r="B70" s="4" t="s">
        <v>81</v>
      </c>
      <c r="C70" s="4" t="s">
        <v>60</v>
      </c>
      <c r="D70" s="4">
        <v>2017</v>
      </c>
      <c r="E70" s="5" t="s">
        <v>61</v>
      </c>
      <c r="F70" s="5">
        <v>878615.0515463918</v>
      </c>
      <c r="G70" s="5"/>
      <c r="H70" s="6"/>
      <c r="I70" s="18"/>
    </row>
    <row r="71" spans="1:9" s="1" customFormat="1" ht="66" hidden="1">
      <c r="A71" s="4" t="s">
        <v>37</v>
      </c>
      <c r="B71" s="4" t="s">
        <v>82</v>
      </c>
      <c r="C71" s="4" t="s">
        <v>60</v>
      </c>
      <c r="D71" s="4">
        <v>2017</v>
      </c>
      <c r="E71" s="5" t="s">
        <v>61</v>
      </c>
      <c r="F71" s="5">
        <v>353987.0103092783</v>
      </c>
      <c r="G71" s="5"/>
      <c r="H71" s="6"/>
      <c r="I71" s="18"/>
    </row>
    <row r="72" spans="1:9" s="1" customFormat="1" ht="49.5" hidden="1">
      <c r="A72" s="4" t="s">
        <v>83</v>
      </c>
      <c r="B72" s="4" t="s">
        <v>84</v>
      </c>
      <c r="C72" s="4" t="s">
        <v>60</v>
      </c>
      <c r="D72" s="4">
        <v>2017</v>
      </c>
      <c r="E72" s="5">
        <v>0</v>
      </c>
      <c r="F72" s="5">
        <v>41237.113402061856</v>
      </c>
      <c r="G72" s="5">
        <v>0</v>
      </c>
      <c r="H72" s="6"/>
      <c r="I72" s="18"/>
    </row>
    <row r="73" spans="1:9" s="1" customFormat="1" ht="49.5" hidden="1">
      <c r="A73" s="4" t="s">
        <v>83</v>
      </c>
      <c r="B73" s="4" t="s">
        <v>85</v>
      </c>
      <c r="C73" s="4" t="s">
        <v>16</v>
      </c>
      <c r="D73" s="4">
        <v>2017</v>
      </c>
      <c r="E73" s="5">
        <v>0</v>
      </c>
      <c r="F73" s="5">
        <v>261855.6701030928</v>
      </c>
      <c r="G73" s="5">
        <v>0</v>
      </c>
      <c r="H73" s="6"/>
      <c r="I73" s="18"/>
    </row>
    <row r="74" spans="1:9" s="1" customFormat="1" ht="66" hidden="1">
      <c r="A74" s="4" t="s">
        <v>83</v>
      </c>
      <c r="B74" s="4" t="s">
        <v>86</v>
      </c>
      <c r="C74" s="4" t="s">
        <v>16</v>
      </c>
      <c r="D74" s="4">
        <v>2016</v>
      </c>
      <c r="E74" s="5">
        <v>0</v>
      </c>
      <c r="F74" s="5">
        <v>92500</v>
      </c>
      <c r="G74" s="5">
        <v>0</v>
      </c>
      <c r="H74" s="6"/>
      <c r="I74" s="18"/>
    </row>
    <row r="75" spans="1:9" s="1" customFormat="1" ht="49.5" hidden="1">
      <c r="A75" s="4" t="s">
        <v>83</v>
      </c>
      <c r="B75" s="4" t="s">
        <v>87</v>
      </c>
      <c r="C75" s="4" t="s">
        <v>16</v>
      </c>
      <c r="D75" s="4">
        <v>2017</v>
      </c>
      <c r="E75" s="5">
        <v>0</v>
      </c>
      <c r="F75" s="5">
        <v>60000</v>
      </c>
      <c r="G75" s="5">
        <v>0</v>
      </c>
      <c r="H75" s="6"/>
      <c r="I75" s="18"/>
    </row>
    <row r="76" spans="1:9" s="1" customFormat="1" ht="66" hidden="1">
      <c r="A76" s="4" t="s">
        <v>83</v>
      </c>
      <c r="B76" s="4" t="s">
        <v>88</v>
      </c>
      <c r="C76" s="4" t="s">
        <v>16</v>
      </c>
      <c r="D76" s="4">
        <v>2010</v>
      </c>
      <c r="E76" s="5">
        <v>11409764</v>
      </c>
      <c r="F76" s="5">
        <v>900000</v>
      </c>
      <c r="G76" s="5">
        <v>0</v>
      </c>
      <c r="H76" s="6"/>
      <c r="I76" s="18"/>
    </row>
    <row r="77" spans="1:9" s="1" customFormat="1" ht="49.5" hidden="1">
      <c r="A77" s="4" t="s">
        <v>83</v>
      </c>
      <c r="B77" s="4" t="s">
        <v>89</v>
      </c>
      <c r="C77" s="4" t="s">
        <v>14</v>
      </c>
      <c r="D77" s="4">
        <v>2013</v>
      </c>
      <c r="E77" s="5">
        <v>19298969.07216495</v>
      </c>
      <c r="F77" s="5">
        <v>4900618.556701031</v>
      </c>
      <c r="G77" s="5">
        <v>10487323.711340206</v>
      </c>
      <c r="H77" s="6"/>
      <c r="I77" s="18"/>
    </row>
    <row r="78" spans="1:9" s="1" customFormat="1" ht="49.5" hidden="1">
      <c r="A78" s="4" t="s">
        <v>83</v>
      </c>
      <c r="B78" s="4" t="s">
        <v>90</v>
      </c>
      <c r="C78" s="4" t="s">
        <v>16</v>
      </c>
      <c r="D78" s="4">
        <v>2017</v>
      </c>
      <c r="E78" s="5">
        <v>0</v>
      </c>
      <c r="F78" s="5">
        <v>9896907.216494845</v>
      </c>
      <c r="G78" s="5">
        <v>0</v>
      </c>
      <c r="H78" s="6"/>
      <c r="I78" s="18"/>
    </row>
    <row r="79" spans="1:9" s="1" customFormat="1" ht="49.5" hidden="1">
      <c r="A79" s="4" t="s">
        <v>83</v>
      </c>
      <c r="B79" s="4" t="s">
        <v>91</v>
      </c>
      <c r="C79" s="4" t="s">
        <v>14</v>
      </c>
      <c r="D79" s="4">
        <v>2017</v>
      </c>
      <c r="E79" s="5">
        <v>0</v>
      </c>
      <c r="F79" s="5">
        <v>6927835.051546392</v>
      </c>
      <c r="G79" s="5">
        <v>0</v>
      </c>
      <c r="H79" s="6"/>
      <c r="I79" s="18"/>
    </row>
    <row r="80" spans="1:9" s="1" customFormat="1" ht="49.5" hidden="1">
      <c r="A80" s="4" t="s">
        <v>83</v>
      </c>
      <c r="B80" s="4" t="s">
        <v>92</v>
      </c>
      <c r="C80" s="4" t="s">
        <v>10</v>
      </c>
      <c r="D80" s="4">
        <v>2017</v>
      </c>
      <c r="E80" s="5">
        <v>0</v>
      </c>
      <c r="F80" s="5">
        <v>5567010.30927835</v>
      </c>
      <c r="G80" s="5">
        <v>0</v>
      </c>
      <c r="H80" s="6"/>
      <c r="I80" s="18"/>
    </row>
    <row r="81" spans="1:9" s="1" customFormat="1" ht="49.5" hidden="1">
      <c r="A81" s="4" t="s">
        <v>83</v>
      </c>
      <c r="B81" s="4" t="s">
        <v>93</v>
      </c>
      <c r="C81" s="4" t="s">
        <v>14</v>
      </c>
      <c r="D81" s="4">
        <v>2017</v>
      </c>
      <c r="E81" s="5">
        <v>0</v>
      </c>
      <c r="F81" s="5">
        <v>3969501.030927835</v>
      </c>
      <c r="G81" s="5">
        <v>0</v>
      </c>
      <c r="H81" s="6"/>
      <c r="I81" s="18"/>
    </row>
    <row r="82" spans="1:9" s="1" customFormat="1" ht="49.5" hidden="1">
      <c r="A82" s="4" t="s">
        <v>83</v>
      </c>
      <c r="B82" s="4" t="s">
        <v>94</v>
      </c>
      <c r="C82" s="4" t="s">
        <v>10</v>
      </c>
      <c r="D82" s="4">
        <v>2017</v>
      </c>
      <c r="E82" s="5">
        <v>0</v>
      </c>
      <c r="F82" s="5">
        <v>1587628.8659793814</v>
      </c>
      <c r="G82" s="5">
        <v>0</v>
      </c>
      <c r="H82" s="6"/>
      <c r="I82" s="18"/>
    </row>
    <row r="83" spans="1:9" s="1" customFormat="1" ht="49.5" hidden="1">
      <c r="A83" s="4" t="s">
        <v>83</v>
      </c>
      <c r="B83" s="4" t="s">
        <v>95</v>
      </c>
      <c r="C83" s="4" t="s">
        <v>10</v>
      </c>
      <c r="D83" s="4">
        <v>2017</v>
      </c>
      <c r="E83" s="5">
        <v>0</v>
      </c>
      <c r="F83" s="5">
        <v>1484536.0824742268</v>
      </c>
      <c r="G83" s="5">
        <v>0</v>
      </c>
      <c r="H83" s="6"/>
      <c r="I83" s="18"/>
    </row>
    <row r="84" spans="1:9" s="1" customFormat="1" ht="49.5" hidden="1">
      <c r="A84" s="4" t="s">
        <v>83</v>
      </c>
      <c r="B84" s="4" t="s">
        <v>96</v>
      </c>
      <c r="C84" s="4" t="s">
        <v>10</v>
      </c>
      <c r="D84" s="4">
        <v>2017</v>
      </c>
      <c r="E84" s="5">
        <v>0</v>
      </c>
      <c r="F84" s="5">
        <v>1198969.0721649486</v>
      </c>
      <c r="G84" s="5">
        <v>0</v>
      </c>
      <c r="H84" s="6"/>
      <c r="I84" s="18"/>
    </row>
    <row r="85" spans="1:9" s="1" customFormat="1" ht="49.5" hidden="1">
      <c r="A85" s="4" t="s">
        <v>83</v>
      </c>
      <c r="B85" s="4" t="s">
        <v>97</v>
      </c>
      <c r="C85" s="4" t="s">
        <v>10</v>
      </c>
      <c r="D85" s="4">
        <v>2017</v>
      </c>
      <c r="E85" s="5">
        <v>0</v>
      </c>
      <c r="F85" s="5">
        <v>989690.7216494846</v>
      </c>
      <c r="G85" s="5">
        <v>0</v>
      </c>
      <c r="H85" s="6"/>
      <c r="I85" s="18"/>
    </row>
    <row r="86" spans="1:9" s="1" customFormat="1" ht="49.5" hidden="1">
      <c r="A86" s="4" t="s">
        <v>83</v>
      </c>
      <c r="B86" s="4" t="s">
        <v>98</v>
      </c>
      <c r="C86" s="4" t="s">
        <v>10</v>
      </c>
      <c r="D86" s="4">
        <v>2017</v>
      </c>
      <c r="E86" s="5">
        <v>0</v>
      </c>
      <c r="F86" s="5">
        <v>871546.3917525773</v>
      </c>
      <c r="G86" s="5">
        <v>0</v>
      </c>
      <c r="H86" s="6"/>
      <c r="I86" s="18"/>
    </row>
    <row r="87" spans="1:9" s="1" customFormat="1" ht="49.5" hidden="1">
      <c r="A87" s="4" t="s">
        <v>83</v>
      </c>
      <c r="B87" s="4" t="s">
        <v>99</v>
      </c>
      <c r="C87" s="4" t="s">
        <v>10</v>
      </c>
      <c r="D87" s="4">
        <v>2017</v>
      </c>
      <c r="E87" s="5">
        <v>0</v>
      </c>
      <c r="F87" s="5">
        <v>618556.7010309278</v>
      </c>
      <c r="G87" s="5">
        <v>0</v>
      </c>
      <c r="H87" s="6"/>
      <c r="I87" s="18"/>
    </row>
    <row r="88" spans="1:9" s="1" customFormat="1" ht="49.5" hidden="1">
      <c r="A88" s="4" t="s">
        <v>83</v>
      </c>
      <c r="B88" s="4" t="s">
        <v>100</v>
      </c>
      <c r="C88" s="4" t="s">
        <v>10</v>
      </c>
      <c r="D88" s="4">
        <v>2017</v>
      </c>
      <c r="E88" s="5">
        <v>0</v>
      </c>
      <c r="F88" s="5">
        <v>500000</v>
      </c>
      <c r="G88" s="5">
        <v>0</v>
      </c>
      <c r="H88" s="6"/>
      <c r="I88" s="18"/>
    </row>
    <row r="89" spans="1:9" s="1" customFormat="1" ht="49.5" hidden="1">
      <c r="A89" s="4" t="s">
        <v>83</v>
      </c>
      <c r="B89" s="4" t="s">
        <v>101</v>
      </c>
      <c r="C89" s="4" t="s">
        <v>10</v>
      </c>
      <c r="D89" s="4">
        <v>2017</v>
      </c>
      <c r="E89" s="5">
        <v>0</v>
      </c>
      <c r="F89" s="5">
        <v>494845.3608247423</v>
      </c>
      <c r="G89" s="5">
        <v>0</v>
      </c>
      <c r="H89" s="6"/>
      <c r="I89" s="18"/>
    </row>
    <row r="90" spans="1:9" s="1" customFormat="1" ht="49.5" hidden="1">
      <c r="A90" s="4" t="s">
        <v>83</v>
      </c>
      <c r="B90" s="4" t="s">
        <v>102</v>
      </c>
      <c r="C90" s="4" t="s">
        <v>10</v>
      </c>
      <c r="D90" s="4">
        <v>2017</v>
      </c>
      <c r="E90" s="5">
        <v>0</v>
      </c>
      <c r="F90" s="5">
        <v>463917.5257731959</v>
      </c>
      <c r="G90" s="5">
        <v>0</v>
      </c>
      <c r="H90" s="6"/>
      <c r="I90" s="18"/>
    </row>
    <row r="91" spans="1:9" s="1" customFormat="1" ht="49.5" hidden="1">
      <c r="A91" s="4" t="s">
        <v>83</v>
      </c>
      <c r="B91" s="4" t="s">
        <v>103</v>
      </c>
      <c r="C91" s="4" t="s">
        <v>10</v>
      </c>
      <c r="D91" s="4">
        <v>2017</v>
      </c>
      <c r="E91" s="5">
        <v>0</v>
      </c>
      <c r="F91" s="5">
        <v>400000</v>
      </c>
      <c r="G91" s="5">
        <v>0</v>
      </c>
      <c r="H91" s="6"/>
      <c r="I91" s="18"/>
    </row>
    <row r="92" spans="1:9" s="1" customFormat="1" ht="49.5" hidden="1">
      <c r="A92" s="4" t="s">
        <v>83</v>
      </c>
      <c r="B92" s="4" t="s">
        <v>104</v>
      </c>
      <c r="C92" s="4" t="s">
        <v>10</v>
      </c>
      <c r="D92" s="4">
        <v>2017</v>
      </c>
      <c r="E92" s="5">
        <v>0</v>
      </c>
      <c r="F92" s="5">
        <v>309278.3505154639</v>
      </c>
      <c r="G92" s="5">
        <v>0</v>
      </c>
      <c r="H92" s="6"/>
      <c r="I92" s="18"/>
    </row>
    <row r="93" spans="1:9" s="1" customFormat="1" ht="49.5" hidden="1">
      <c r="A93" s="4" t="s">
        <v>83</v>
      </c>
      <c r="B93" s="4" t="s">
        <v>105</v>
      </c>
      <c r="C93" s="4" t="s">
        <v>10</v>
      </c>
      <c r="D93" s="4">
        <v>2017</v>
      </c>
      <c r="E93" s="5">
        <v>0</v>
      </c>
      <c r="F93" s="5">
        <v>296907.21649484534</v>
      </c>
      <c r="G93" s="5">
        <v>0</v>
      </c>
      <c r="H93" s="6"/>
      <c r="I93" s="18"/>
    </row>
    <row r="94" spans="1:9" s="1" customFormat="1" ht="49.5" hidden="1">
      <c r="A94" s="4" t="s">
        <v>83</v>
      </c>
      <c r="B94" s="4" t="s">
        <v>106</v>
      </c>
      <c r="C94" s="4" t="s">
        <v>10</v>
      </c>
      <c r="D94" s="4">
        <v>2017</v>
      </c>
      <c r="E94" s="5">
        <v>0</v>
      </c>
      <c r="F94" s="5">
        <v>247422.68041237115</v>
      </c>
      <c r="G94" s="5">
        <v>0</v>
      </c>
      <c r="H94" s="6"/>
      <c r="I94" s="18"/>
    </row>
    <row r="95" spans="1:9" s="1" customFormat="1" ht="49.5" hidden="1">
      <c r="A95" s="4" t="s">
        <v>83</v>
      </c>
      <c r="B95" s="4" t="s">
        <v>107</v>
      </c>
      <c r="C95" s="4" t="s">
        <v>16</v>
      </c>
      <c r="D95" s="4">
        <v>2017</v>
      </c>
      <c r="E95" s="5">
        <v>0</v>
      </c>
      <c r="F95" s="5">
        <v>175257.7319587629</v>
      </c>
      <c r="G95" s="5">
        <v>0</v>
      </c>
      <c r="H95" s="6"/>
      <c r="I95" s="18"/>
    </row>
    <row r="96" spans="1:9" s="1" customFormat="1" ht="49.5" hidden="1">
      <c r="A96" s="4" t="s">
        <v>83</v>
      </c>
      <c r="B96" s="4" t="s">
        <v>108</v>
      </c>
      <c r="C96" s="4" t="s">
        <v>14</v>
      </c>
      <c r="D96" s="4">
        <v>2017</v>
      </c>
      <c r="E96" s="5">
        <v>0</v>
      </c>
      <c r="F96" s="5">
        <v>123711.34020618557</v>
      </c>
      <c r="G96" s="5">
        <v>0</v>
      </c>
      <c r="H96" s="6"/>
      <c r="I96" s="18"/>
    </row>
    <row r="97" spans="1:9" s="1" customFormat="1" ht="49.5" hidden="1">
      <c r="A97" s="4" t="s">
        <v>83</v>
      </c>
      <c r="B97" s="4" t="s">
        <v>109</v>
      </c>
      <c r="C97" s="4" t="s">
        <v>10</v>
      </c>
      <c r="D97" s="4">
        <v>2017</v>
      </c>
      <c r="E97" s="5">
        <v>0</v>
      </c>
      <c r="F97" s="5">
        <v>118969.07216494845</v>
      </c>
      <c r="G97" s="5">
        <v>0</v>
      </c>
      <c r="H97" s="6"/>
      <c r="I97" s="18"/>
    </row>
    <row r="98" spans="1:9" s="1" customFormat="1" ht="49.5" hidden="1">
      <c r="A98" s="4" t="s">
        <v>83</v>
      </c>
      <c r="B98" s="4" t="s">
        <v>110</v>
      </c>
      <c r="C98" s="4" t="s">
        <v>10</v>
      </c>
      <c r="D98" s="4">
        <v>2017</v>
      </c>
      <c r="E98" s="5">
        <v>0</v>
      </c>
      <c r="F98" s="5">
        <v>103092.78350515464</v>
      </c>
      <c r="G98" s="5">
        <v>0</v>
      </c>
      <c r="H98" s="6"/>
      <c r="I98" s="18"/>
    </row>
    <row r="99" spans="1:9" s="1" customFormat="1" ht="49.5" hidden="1">
      <c r="A99" s="4" t="s">
        <v>83</v>
      </c>
      <c r="B99" s="4" t="s">
        <v>111</v>
      </c>
      <c r="C99" s="4" t="s">
        <v>10</v>
      </c>
      <c r="D99" s="4">
        <v>2017</v>
      </c>
      <c r="E99" s="5">
        <v>0</v>
      </c>
      <c r="F99" s="5">
        <v>98969.07216494845</v>
      </c>
      <c r="G99" s="5">
        <v>0</v>
      </c>
      <c r="H99" s="6"/>
      <c r="I99" s="18"/>
    </row>
    <row r="100" spans="1:9" s="1" customFormat="1" ht="49.5" hidden="1">
      <c r="A100" s="4" t="s">
        <v>83</v>
      </c>
      <c r="B100" s="4" t="s">
        <v>112</v>
      </c>
      <c r="C100" s="4" t="s">
        <v>10</v>
      </c>
      <c r="D100" s="4">
        <v>2017</v>
      </c>
      <c r="E100" s="5">
        <v>0</v>
      </c>
      <c r="F100" s="5">
        <v>68041.23711340207</v>
      </c>
      <c r="G100" s="5">
        <v>0</v>
      </c>
      <c r="H100" s="6"/>
      <c r="I100" s="18"/>
    </row>
    <row r="101" spans="1:9" s="1" customFormat="1" ht="49.5" hidden="1">
      <c r="A101" s="4" t="s">
        <v>83</v>
      </c>
      <c r="B101" s="4" t="s">
        <v>113</v>
      </c>
      <c r="C101" s="4" t="s">
        <v>10</v>
      </c>
      <c r="D101" s="4">
        <v>2017</v>
      </c>
      <c r="E101" s="5">
        <v>0</v>
      </c>
      <c r="F101" s="5">
        <v>61855.67010309279</v>
      </c>
      <c r="G101" s="5">
        <v>0</v>
      </c>
      <c r="H101" s="6"/>
      <c r="I101" s="18"/>
    </row>
    <row r="102" spans="1:9" s="1" customFormat="1" ht="49.5" hidden="1">
      <c r="A102" s="4" t="s">
        <v>83</v>
      </c>
      <c r="B102" s="4" t="s">
        <v>114</v>
      </c>
      <c r="C102" s="4" t="s">
        <v>10</v>
      </c>
      <c r="D102" s="4">
        <v>2017</v>
      </c>
      <c r="E102" s="5">
        <v>0</v>
      </c>
      <c r="F102" s="5">
        <v>61855.67010309279</v>
      </c>
      <c r="G102" s="5">
        <v>0</v>
      </c>
      <c r="H102" s="6"/>
      <c r="I102" s="18"/>
    </row>
    <row r="103" spans="1:9" s="1" customFormat="1" ht="49.5" hidden="1">
      <c r="A103" s="4" t="s">
        <v>83</v>
      </c>
      <c r="B103" s="4" t="s">
        <v>115</v>
      </c>
      <c r="C103" s="4" t="s">
        <v>10</v>
      </c>
      <c r="D103" s="4">
        <v>2017</v>
      </c>
      <c r="E103" s="5">
        <v>0</v>
      </c>
      <c r="F103" s="5">
        <v>61855.67010309279</v>
      </c>
      <c r="G103" s="5">
        <v>0</v>
      </c>
      <c r="H103" s="6"/>
      <c r="I103" s="18"/>
    </row>
    <row r="104" spans="1:9" s="1" customFormat="1" ht="49.5" hidden="1">
      <c r="A104" s="4" t="s">
        <v>83</v>
      </c>
      <c r="B104" s="4" t="s">
        <v>116</v>
      </c>
      <c r="C104" s="4" t="s">
        <v>10</v>
      </c>
      <c r="D104" s="4">
        <v>2017</v>
      </c>
      <c r="E104" s="5">
        <v>0</v>
      </c>
      <c r="F104" s="5">
        <v>61855.67010309279</v>
      </c>
      <c r="G104" s="5">
        <v>0</v>
      </c>
      <c r="H104" s="6"/>
      <c r="I104" s="18"/>
    </row>
    <row r="105" spans="1:9" s="1" customFormat="1" ht="49.5" hidden="1">
      <c r="A105" s="4" t="s">
        <v>83</v>
      </c>
      <c r="B105" s="4" t="s">
        <v>117</v>
      </c>
      <c r="C105" s="4" t="s">
        <v>10</v>
      </c>
      <c r="D105" s="4">
        <v>2017</v>
      </c>
      <c r="E105" s="5">
        <v>0</v>
      </c>
      <c r="F105" s="5">
        <v>51546.39175257732</v>
      </c>
      <c r="G105" s="5">
        <v>0</v>
      </c>
      <c r="H105" s="6"/>
      <c r="I105" s="18"/>
    </row>
    <row r="106" spans="1:9" s="1" customFormat="1" ht="49.5" hidden="1">
      <c r="A106" s="4" t="s">
        <v>83</v>
      </c>
      <c r="B106" s="4" t="s">
        <v>118</v>
      </c>
      <c r="C106" s="4" t="s">
        <v>10</v>
      </c>
      <c r="D106" s="4">
        <v>2017</v>
      </c>
      <c r="E106" s="5">
        <v>0</v>
      </c>
      <c r="F106" s="5">
        <v>44536.0824742268</v>
      </c>
      <c r="G106" s="5">
        <v>0</v>
      </c>
      <c r="H106" s="6"/>
      <c r="I106" s="18"/>
    </row>
    <row r="107" spans="1:9" s="1" customFormat="1" ht="49.5" hidden="1">
      <c r="A107" s="4" t="s">
        <v>83</v>
      </c>
      <c r="B107" s="4" t="s">
        <v>119</v>
      </c>
      <c r="C107" s="4" t="s">
        <v>10</v>
      </c>
      <c r="D107" s="4">
        <v>2017</v>
      </c>
      <c r="E107" s="5">
        <v>0</v>
      </c>
      <c r="F107" s="5">
        <v>41237.113402061856</v>
      </c>
      <c r="G107" s="5">
        <v>0</v>
      </c>
      <c r="H107" s="6"/>
      <c r="I107" s="18"/>
    </row>
    <row r="108" spans="1:9" s="1" customFormat="1" ht="49.5" hidden="1">
      <c r="A108" s="4" t="s">
        <v>83</v>
      </c>
      <c r="B108" s="4" t="s">
        <v>120</v>
      </c>
      <c r="C108" s="4" t="s">
        <v>10</v>
      </c>
      <c r="D108" s="4">
        <v>2017</v>
      </c>
      <c r="E108" s="5">
        <v>0</v>
      </c>
      <c r="F108" s="5">
        <v>41237.113402061856</v>
      </c>
      <c r="G108" s="5">
        <v>0</v>
      </c>
      <c r="H108" s="6"/>
      <c r="I108" s="18"/>
    </row>
    <row r="109" spans="1:9" s="1" customFormat="1" ht="49.5" hidden="1">
      <c r="A109" s="4" t="s">
        <v>83</v>
      </c>
      <c r="B109" s="4" t="s">
        <v>121</v>
      </c>
      <c r="C109" s="4" t="s">
        <v>10</v>
      </c>
      <c r="D109" s="4">
        <v>2017</v>
      </c>
      <c r="E109" s="5">
        <v>0</v>
      </c>
      <c r="F109" s="5">
        <v>24742.268041237112</v>
      </c>
      <c r="G109" s="5">
        <v>0</v>
      </c>
      <c r="H109" s="6"/>
      <c r="I109" s="18"/>
    </row>
    <row r="110" spans="1:9" s="1" customFormat="1" ht="49.5" hidden="1">
      <c r="A110" s="4" t="s">
        <v>83</v>
      </c>
      <c r="B110" s="4" t="s">
        <v>122</v>
      </c>
      <c r="C110" s="4" t="s">
        <v>10</v>
      </c>
      <c r="D110" s="4">
        <v>2017</v>
      </c>
      <c r="E110" s="5">
        <v>0</v>
      </c>
      <c r="F110" s="5">
        <v>22061.855670103094</v>
      </c>
      <c r="G110" s="5">
        <v>0</v>
      </c>
      <c r="H110" s="6"/>
      <c r="I110" s="18"/>
    </row>
    <row r="111" spans="1:9" s="1" customFormat="1" ht="49.5" hidden="1">
      <c r="A111" s="4" t="s">
        <v>83</v>
      </c>
      <c r="B111" s="4" t="s">
        <v>123</v>
      </c>
      <c r="C111" s="4" t="s">
        <v>10</v>
      </c>
      <c r="D111" s="4">
        <v>2017</v>
      </c>
      <c r="E111" s="5">
        <v>0</v>
      </c>
      <c r="F111" s="5">
        <v>20618.556701030928</v>
      </c>
      <c r="G111" s="5">
        <v>0</v>
      </c>
      <c r="H111" s="6"/>
      <c r="I111" s="18"/>
    </row>
    <row r="112" spans="1:9" s="1" customFormat="1" ht="49.5" hidden="1">
      <c r="A112" s="4" t="s">
        <v>83</v>
      </c>
      <c r="B112" s="4" t="s">
        <v>124</v>
      </c>
      <c r="C112" s="4" t="s">
        <v>10</v>
      </c>
      <c r="D112" s="4">
        <v>2017</v>
      </c>
      <c r="E112" s="5">
        <v>0</v>
      </c>
      <c r="F112" s="5">
        <v>20618.556701030928</v>
      </c>
      <c r="G112" s="5">
        <v>0</v>
      </c>
      <c r="H112" s="6"/>
      <c r="I112" s="18"/>
    </row>
    <row r="113" spans="1:9" s="1" customFormat="1" ht="49.5" hidden="1">
      <c r="A113" s="4" t="s">
        <v>83</v>
      </c>
      <c r="B113" s="4" t="s">
        <v>125</v>
      </c>
      <c r="C113" s="4" t="s">
        <v>10</v>
      </c>
      <c r="D113" s="4">
        <v>2017</v>
      </c>
      <c r="E113" s="5">
        <v>0</v>
      </c>
      <c r="F113" s="5">
        <v>20618.556701030928</v>
      </c>
      <c r="G113" s="5">
        <v>0</v>
      </c>
      <c r="H113" s="6"/>
      <c r="I113" s="18"/>
    </row>
    <row r="114" spans="1:9" s="1" customFormat="1" ht="49.5" hidden="1">
      <c r="A114" s="4" t="s">
        <v>126</v>
      </c>
      <c r="B114" s="4" t="s">
        <v>127</v>
      </c>
      <c r="C114" s="4" t="s">
        <v>14</v>
      </c>
      <c r="D114" s="4">
        <v>2015</v>
      </c>
      <c r="E114" s="5">
        <v>4729252</v>
      </c>
      <c r="F114" s="5">
        <v>393641</v>
      </c>
      <c r="G114" s="5">
        <v>0</v>
      </c>
      <c r="H114" s="6"/>
      <c r="I114" s="18"/>
    </row>
    <row r="115" spans="1:9" s="1" customFormat="1" ht="49.5" hidden="1">
      <c r="A115" s="4" t="s">
        <v>126</v>
      </c>
      <c r="B115" s="4" t="s">
        <v>128</v>
      </c>
      <c r="C115" s="4" t="s">
        <v>16</v>
      </c>
      <c r="D115" s="4">
        <v>2016</v>
      </c>
      <c r="E115" s="5">
        <v>2948.5</v>
      </c>
      <c r="F115" s="5">
        <v>183964</v>
      </c>
      <c r="G115" s="5">
        <v>0</v>
      </c>
      <c r="H115" s="6"/>
      <c r="I115" s="18"/>
    </row>
    <row r="116" spans="1:9" s="1" customFormat="1" ht="49.5" hidden="1">
      <c r="A116" s="4" t="s">
        <v>126</v>
      </c>
      <c r="B116" s="4" t="s">
        <v>129</v>
      </c>
      <c r="C116" s="4" t="s">
        <v>16</v>
      </c>
      <c r="D116" s="4">
        <v>2015</v>
      </c>
      <c r="E116" s="5">
        <v>13093</v>
      </c>
      <c r="F116" s="5">
        <v>40728</v>
      </c>
      <c r="G116" s="5">
        <v>0</v>
      </c>
      <c r="H116" s="6"/>
      <c r="I116" s="18"/>
    </row>
    <row r="117" spans="1:9" s="1" customFormat="1" ht="49.5" hidden="1">
      <c r="A117" s="4" t="s">
        <v>126</v>
      </c>
      <c r="B117" s="4" t="s">
        <v>130</v>
      </c>
      <c r="C117" s="4" t="s">
        <v>16</v>
      </c>
      <c r="D117" s="4">
        <v>2017</v>
      </c>
      <c r="E117" s="5">
        <v>0</v>
      </c>
      <c r="F117" s="5">
        <v>168300</v>
      </c>
      <c r="G117" s="5">
        <v>18700</v>
      </c>
      <c r="H117" s="6"/>
      <c r="I117" s="18"/>
    </row>
    <row r="118" spans="1:9" s="1" customFormat="1" ht="49.5" hidden="1">
      <c r="A118" s="4" t="s">
        <v>126</v>
      </c>
      <c r="B118" s="4" t="s">
        <v>131</v>
      </c>
      <c r="C118" s="4" t="s">
        <v>10</v>
      </c>
      <c r="D118" s="4">
        <v>2017</v>
      </c>
      <c r="E118" s="5">
        <v>0</v>
      </c>
      <c r="F118" s="5">
        <v>0</v>
      </c>
      <c r="G118" s="5">
        <v>480412</v>
      </c>
      <c r="H118" s="6"/>
      <c r="I118" s="18"/>
    </row>
    <row r="119" spans="1:9" s="1" customFormat="1" ht="165.75">
      <c r="A119" s="4" t="s">
        <v>132</v>
      </c>
      <c r="B119" s="4" t="s">
        <v>133</v>
      </c>
      <c r="C119" s="4" t="s">
        <v>134</v>
      </c>
      <c r="D119" s="8">
        <v>2005</v>
      </c>
      <c r="E119" s="5">
        <v>2012989.6907216494</v>
      </c>
      <c r="F119" s="5">
        <v>258556.70103092783</v>
      </c>
      <c r="G119" s="5">
        <v>517113.40206185565</v>
      </c>
      <c r="H119" s="5">
        <v>0</v>
      </c>
      <c r="I119" s="23" t="s">
        <v>373</v>
      </c>
    </row>
    <row r="120" spans="1:9" s="1" customFormat="1" ht="102">
      <c r="A120" s="4" t="s">
        <v>132</v>
      </c>
      <c r="B120" s="4" t="s">
        <v>135</v>
      </c>
      <c r="C120" s="4" t="s">
        <v>134</v>
      </c>
      <c r="D120" s="8">
        <v>2005</v>
      </c>
      <c r="E120" s="5">
        <v>1993573.1958762887</v>
      </c>
      <c r="F120" s="5">
        <v>123917.52577319587</v>
      </c>
      <c r="G120" s="5">
        <v>0</v>
      </c>
      <c r="H120" s="5">
        <v>0</v>
      </c>
      <c r="I120" s="23" t="s">
        <v>372</v>
      </c>
    </row>
    <row r="121" spans="1:10" s="1" customFormat="1" ht="49.5">
      <c r="A121" s="4" t="s">
        <v>132</v>
      </c>
      <c r="B121" s="4" t="s">
        <v>136</v>
      </c>
      <c r="C121" s="4" t="s">
        <v>16</v>
      </c>
      <c r="D121" s="8">
        <v>2017</v>
      </c>
      <c r="E121" s="5">
        <v>0</v>
      </c>
      <c r="F121" s="5">
        <v>400000</v>
      </c>
      <c r="G121" s="5">
        <v>3600000</v>
      </c>
      <c r="H121" s="5">
        <v>3000</v>
      </c>
      <c r="I121" s="23" t="s">
        <v>374</v>
      </c>
      <c r="J121" s="24"/>
    </row>
    <row r="122" spans="1:10" s="1" customFormat="1" ht="49.5">
      <c r="A122" s="4" t="s">
        <v>132</v>
      </c>
      <c r="B122" s="4" t="s">
        <v>136</v>
      </c>
      <c r="C122" s="4" t="s">
        <v>14</v>
      </c>
      <c r="D122" s="8">
        <v>2017</v>
      </c>
      <c r="E122" s="5">
        <v>0</v>
      </c>
      <c r="F122" s="5">
        <v>0</v>
      </c>
      <c r="G122" s="5">
        <v>23000000</v>
      </c>
      <c r="H122" s="5">
        <v>0</v>
      </c>
      <c r="I122" s="23" t="s">
        <v>374</v>
      </c>
      <c r="J122" s="24"/>
    </row>
    <row r="123" spans="1:9" s="1" customFormat="1" ht="231.75" customHeight="1">
      <c r="A123" s="4" t="s">
        <v>132</v>
      </c>
      <c r="B123" s="4" t="s">
        <v>137</v>
      </c>
      <c r="C123" s="4" t="s">
        <v>10</v>
      </c>
      <c r="D123" s="8">
        <v>2017</v>
      </c>
      <c r="E123" s="5">
        <v>0</v>
      </c>
      <c r="F123" s="5">
        <v>1142886.5979381443</v>
      </c>
      <c r="G123" s="5">
        <v>4571340.206185567</v>
      </c>
      <c r="H123" s="5">
        <v>0</v>
      </c>
      <c r="I123" s="23" t="s">
        <v>375</v>
      </c>
    </row>
    <row r="124" spans="1:9" s="1" customFormat="1" ht="395.25">
      <c r="A124" s="4" t="s">
        <v>132</v>
      </c>
      <c r="B124" s="4" t="s">
        <v>138</v>
      </c>
      <c r="C124" s="4" t="s">
        <v>10</v>
      </c>
      <c r="D124" s="6">
        <v>2017</v>
      </c>
      <c r="E124" s="5">
        <v>0</v>
      </c>
      <c r="F124" s="5">
        <v>64742.26804123711</v>
      </c>
      <c r="G124" s="5">
        <v>0</v>
      </c>
      <c r="H124" s="5">
        <v>0</v>
      </c>
      <c r="I124" s="23" t="s">
        <v>376</v>
      </c>
    </row>
    <row r="125" spans="1:9" s="1" customFormat="1" ht="373.5" customHeight="1">
      <c r="A125" s="4" t="s">
        <v>132</v>
      </c>
      <c r="B125" s="4" t="s">
        <v>139</v>
      </c>
      <c r="C125" s="4" t="s">
        <v>16</v>
      </c>
      <c r="D125" s="6">
        <v>2013</v>
      </c>
      <c r="E125" s="5">
        <v>1108000</v>
      </c>
      <c r="F125" s="5">
        <v>512500</v>
      </c>
      <c r="G125" s="5">
        <v>99500</v>
      </c>
      <c r="H125" s="5">
        <v>93580</v>
      </c>
      <c r="I125" s="23" t="s">
        <v>377</v>
      </c>
    </row>
    <row r="126" spans="1:9" s="1" customFormat="1" ht="89.25">
      <c r="A126" s="4" t="s">
        <v>132</v>
      </c>
      <c r="B126" s="4" t="s">
        <v>140</v>
      </c>
      <c r="C126" s="4" t="s">
        <v>16</v>
      </c>
      <c r="D126" s="6">
        <v>2016</v>
      </c>
      <c r="E126" s="5">
        <v>0</v>
      </c>
      <c r="F126" s="5">
        <v>172000</v>
      </c>
      <c r="G126" s="5">
        <v>680000</v>
      </c>
      <c r="H126" s="5">
        <v>43520</v>
      </c>
      <c r="I126" s="25" t="s">
        <v>378</v>
      </c>
    </row>
    <row r="127" spans="1:9" s="1" customFormat="1" ht="362.25" customHeight="1">
      <c r="A127" s="4" t="s">
        <v>132</v>
      </c>
      <c r="B127" s="4" t="s">
        <v>141</v>
      </c>
      <c r="C127" s="4" t="s">
        <v>16</v>
      </c>
      <c r="D127" s="6">
        <v>2016</v>
      </c>
      <c r="E127" s="5">
        <v>0</v>
      </c>
      <c r="F127" s="5">
        <v>1009187</v>
      </c>
      <c r="G127" s="5">
        <v>3890813</v>
      </c>
      <c r="H127" s="5">
        <v>211899</v>
      </c>
      <c r="I127" s="23" t="s">
        <v>379</v>
      </c>
    </row>
    <row r="128" spans="1:9" s="1" customFormat="1" ht="395.25">
      <c r="A128" s="4" t="s">
        <v>132</v>
      </c>
      <c r="B128" s="4" t="s">
        <v>142</v>
      </c>
      <c r="C128" s="4" t="s">
        <v>16</v>
      </c>
      <c r="D128" s="6">
        <v>2017</v>
      </c>
      <c r="E128" s="5">
        <v>0</v>
      </c>
      <c r="F128" s="5">
        <v>64600</v>
      </c>
      <c r="G128" s="5">
        <v>0</v>
      </c>
      <c r="H128" s="5">
        <v>0</v>
      </c>
      <c r="I128" s="23" t="s">
        <v>376</v>
      </c>
    </row>
    <row r="129" spans="1:9" s="1" customFormat="1" ht="373.5" customHeight="1">
      <c r="A129" s="4" t="s">
        <v>132</v>
      </c>
      <c r="B129" s="4" t="s">
        <v>143</v>
      </c>
      <c r="C129" s="4" t="s">
        <v>16</v>
      </c>
      <c r="D129" s="6">
        <v>2016</v>
      </c>
      <c r="E129" s="5">
        <v>374500</v>
      </c>
      <c r="F129" s="5">
        <v>415033.74000000005</v>
      </c>
      <c r="G129" s="5">
        <v>369276.26</v>
      </c>
      <c r="H129" s="5">
        <v>214235.97</v>
      </c>
      <c r="I129" s="23" t="s">
        <v>390</v>
      </c>
    </row>
    <row r="130" spans="1:9" s="1" customFormat="1" ht="49.5">
      <c r="A130" s="4" t="s">
        <v>132</v>
      </c>
      <c r="B130" s="4" t="s">
        <v>144</v>
      </c>
      <c r="C130" s="4" t="s">
        <v>16</v>
      </c>
      <c r="D130" s="6">
        <v>2016</v>
      </c>
      <c r="E130" s="5">
        <v>2140</v>
      </c>
      <c r="F130" s="5">
        <v>56496</v>
      </c>
      <c r="G130" s="5">
        <v>0</v>
      </c>
      <c r="H130" s="5">
        <v>22268.19</v>
      </c>
      <c r="I130" s="23"/>
    </row>
    <row r="131" spans="1:9" s="1" customFormat="1" ht="72" customHeight="1">
      <c r="A131" s="4" t="s">
        <v>132</v>
      </c>
      <c r="B131" s="4" t="s">
        <v>145</v>
      </c>
      <c r="C131" s="4" t="s">
        <v>16</v>
      </c>
      <c r="D131" s="6">
        <v>2017</v>
      </c>
      <c r="E131" s="5">
        <v>0</v>
      </c>
      <c r="F131" s="5">
        <v>751000</v>
      </c>
      <c r="G131" s="5">
        <v>29069000</v>
      </c>
      <c r="H131" s="5">
        <v>20816</v>
      </c>
      <c r="I131" s="26" t="s">
        <v>380</v>
      </c>
    </row>
    <row r="132" spans="1:9" s="1" customFormat="1" ht="154.5" customHeight="1">
      <c r="A132" s="4" t="s">
        <v>132</v>
      </c>
      <c r="B132" s="4" t="s">
        <v>145</v>
      </c>
      <c r="C132" s="4" t="s">
        <v>14</v>
      </c>
      <c r="D132" s="6">
        <v>2017</v>
      </c>
      <c r="E132" s="5">
        <v>0</v>
      </c>
      <c r="F132" s="5">
        <v>0</v>
      </c>
      <c r="G132" s="5">
        <v>86250000</v>
      </c>
      <c r="H132" s="5">
        <v>0</v>
      </c>
      <c r="I132" s="23" t="s">
        <v>381</v>
      </c>
    </row>
    <row r="133" spans="1:9" s="1" customFormat="1" ht="49.5">
      <c r="A133" s="4" t="s">
        <v>132</v>
      </c>
      <c r="B133" s="4" t="s">
        <v>146</v>
      </c>
      <c r="C133" s="4" t="s">
        <v>16</v>
      </c>
      <c r="D133" s="6">
        <v>2017</v>
      </c>
      <c r="E133" s="5">
        <v>0</v>
      </c>
      <c r="F133" s="5">
        <v>664542</v>
      </c>
      <c r="G133" s="5">
        <v>2328912</v>
      </c>
      <c r="H133" s="5">
        <v>0</v>
      </c>
      <c r="I133" s="27" t="s">
        <v>382</v>
      </c>
    </row>
    <row r="134" spans="1:9" s="1" customFormat="1" ht="140.25">
      <c r="A134" s="4" t="s">
        <v>132</v>
      </c>
      <c r="B134" s="4" t="s">
        <v>147</v>
      </c>
      <c r="C134" s="4" t="s">
        <v>16</v>
      </c>
      <c r="D134" s="6">
        <v>2017</v>
      </c>
      <c r="E134" s="5">
        <v>0</v>
      </c>
      <c r="F134" s="5">
        <v>2405360.824742268</v>
      </c>
      <c r="G134" s="5">
        <v>6422139.175257732</v>
      </c>
      <c r="H134" s="5">
        <v>37030</v>
      </c>
      <c r="I134" s="23" t="s">
        <v>383</v>
      </c>
    </row>
    <row r="135" spans="1:9" s="1" customFormat="1" ht="373.5" customHeight="1">
      <c r="A135" s="4" t="s">
        <v>132</v>
      </c>
      <c r="B135" s="4" t="s">
        <v>148</v>
      </c>
      <c r="C135" s="4" t="s">
        <v>16</v>
      </c>
      <c r="D135" s="6">
        <v>2017</v>
      </c>
      <c r="E135" s="5">
        <v>0</v>
      </c>
      <c r="F135" s="5">
        <v>480000</v>
      </c>
      <c r="G135" s="5">
        <v>403242</v>
      </c>
      <c r="H135" s="5">
        <v>69000</v>
      </c>
      <c r="I135" s="23" t="s">
        <v>384</v>
      </c>
    </row>
    <row r="136" spans="1:9" s="1" customFormat="1" ht="49.5">
      <c r="A136" s="4" t="s">
        <v>132</v>
      </c>
      <c r="B136" s="4" t="s">
        <v>149</v>
      </c>
      <c r="C136" s="4" t="s">
        <v>16</v>
      </c>
      <c r="D136" s="6">
        <v>2017</v>
      </c>
      <c r="E136" s="5">
        <v>0</v>
      </c>
      <c r="F136" s="5">
        <v>80250</v>
      </c>
      <c r="G136" s="5">
        <v>187250</v>
      </c>
      <c r="H136" s="5">
        <v>33154.55</v>
      </c>
      <c r="I136" s="23"/>
    </row>
    <row r="137" spans="1:9" s="1" customFormat="1" ht="49.5">
      <c r="A137" s="4" t="s">
        <v>132</v>
      </c>
      <c r="B137" s="4" t="s">
        <v>150</v>
      </c>
      <c r="C137" s="4" t="s">
        <v>16</v>
      </c>
      <c r="D137" s="6">
        <v>2017</v>
      </c>
      <c r="E137" s="5">
        <v>0</v>
      </c>
      <c r="F137" s="5">
        <v>139100</v>
      </c>
      <c r="G137" s="5">
        <v>35310</v>
      </c>
      <c r="H137" s="5">
        <v>0</v>
      </c>
      <c r="I137" s="23"/>
    </row>
    <row r="138" spans="1:9" s="1" customFormat="1" ht="76.5">
      <c r="A138" s="4" t="s">
        <v>132</v>
      </c>
      <c r="B138" s="4" t="s">
        <v>151</v>
      </c>
      <c r="C138" s="4" t="s">
        <v>16</v>
      </c>
      <c r="D138" s="6">
        <v>2016</v>
      </c>
      <c r="E138" s="5">
        <v>0</v>
      </c>
      <c r="F138" s="5">
        <v>483105</v>
      </c>
      <c r="G138" s="5">
        <v>1303795</v>
      </c>
      <c r="H138" s="5">
        <v>27103.94</v>
      </c>
      <c r="I138" s="23" t="s">
        <v>393</v>
      </c>
    </row>
    <row r="139" spans="1:9" s="1" customFormat="1" ht="49.5">
      <c r="A139" s="4" t="s">
        <v>132</v>
      </c>
      <c r="B139" s="4" t="s">
        <v>152</v>
      </c>
      <c r="C139" s="4" t="s">
        <v>16</v>
      </c>
      <c r="D139" s="6">
        <v>2017</v>
      </c>
      <c r="E139" s="5">
        <v>0</v>
      </c>
      <c r="F139" s="5">
        <v>0</v>
      </c>
      <c r="G139" s="5">
        <v>220000</v>
      </c>
      <c r="H139" s="5">
        <v>0</v>
      </c>
      <c r="I139" s="23"/>
    </row>
    <row r="140" spans="1:9" s="1" customFormat="1" ht="51.75" customHeight="1">
      <c r="A140" s="4" t="s">
        <v>132</v>
      </c>
      <c r="B140" s="4" t="s">
        <v>153</v>
      </c>
      <c r="C140" s="4" t="s">
        <v>16</v>
      </c>
      <c r="D140" s="6">
        <v>2016</v>
      </c>
      <c r="E140" s="5">
        <v>170000</v>
      </c>
      <c r="F140" s="5">
        <v>255000</v>
      </c>
      <c r="G140" s="5">
        <v>0</v>
      </c>
      <c r="H140" s="5">
        <v>44810</v>
      </c>
      <c r="I140" s="23" t="s">
        <v>385</v>
      </c>
    </row>
    <row r="141" spans="1:9" s="1" customFormat="1" ht="63.75">
      <c r="A141" s="4" t="s">
        <v>132</v>
      </c>
      <c r="B141" s="4" t="s">
        <v>154</v>
      </c>
      <c r="C141" s="4" t="s">
        <v>16</v>
      </c>
      <c r="D141" s="6">
        <v>2016</v>
      </c>
      <c r="E141" s="5">
        <v>77460</v>
      </c>
      <c r="F141" s="5">
        <v>25281</v>
      </c>
      <c r="G141" s="5">
        <v>540</v>
      </c>
      <c r="H141" s="5">
        <v>3000</v>
      </c>
      <c r="I141" s="23" t="s">
        <v>386</v>
      </c>
    </row>
    <row r="142" spans="1:9" s="1" customFormat="1" ht="89.25">
      <c r="A142" s="4" t="s">
        <v>132</v>
      </c>
      <c r="B142" s="4" t="s">
        <v>155</v>
      </c>
      <c r="C142" s="4" t="s">
        <v>16</v>
      </c>
      <c r="D142" s="6">
        <v>2017</v>
      </c>
      <c r="E142" s="5">
        <v>0</v>
      </c>
      <c r="F142" s="5">
        <v>8500</v>
      </c>
      <c r="G142" s="5">
        <v>0</v>
      </c>
      <c r="H142" s="5">
        <v>0</v>
      </c>
      <c r="I142" s="28" t="s">
        <v>387</v>
      </c>
    </row>
    <row r="143" spans="1:9" s="1" customFormat="1" ht="144" customHeight="1">
      <c r="A143" s="4" t="s">
        <v>132</v>
      </c>
      <c r="B143" s="4" t="s">
        <v>156</v>
      </c>
      <c r="C143" s="4" t="s">
        <v>16</v>
      </c>
      <c r="D143" s="6">
        <v>2016</v>
      </c>
      <c r="E143" s="5">
        <v>50426</v>
      </c>
      <c r="F143" s="5">
        <v>320334</v>
      </c>
      <c r="G143" s="5">
        <v>409040</v>
      </c>
      <c r="H143" s="5">
        <v>37677</v>
      </c>
      <c r="I143" s="23" t="s">
        <v>388</v>
      </c>
    </row>
    <row r="144" spans="1:9" s="1" customFormat="1" ht="49.5">
      <c r="A144" s="4" t="s">
        <v>132</v>
      </c>
      <c r="B144" s="4" t="s">
        <v>157</v>
      </c>
      <c r="C144" s="4" t="s">
        <v>16</v>
      </c>
      <c r="D144" s="6">
        <v>2017</v>
      </c>
      <c r="E144" s="5">
        <v>0</v>
      </c>
      <c r="F144" s="5">
        <v>1177000</v>
      </c>
      <c r="G144" s="5">
        <v>240750</v>
      </c>
      <c r="H144" s="5">
        <v>37030</v>
      </c>
      <c r="I144" s="22" t="s">
        <v>389</v>
      </c>
    </row>
    <row r="145" spans="1:9" s="1" customFormat="1" ht="66">
      <c r="A145" s="4" t="s">
        <v>132</v>
      </c>
      <c r="B145" s="4" t="s">
        <v>158</v>
      </c>
      <c r="C145" s="4" t="s">
        <v>16</v>
      </c>
      <c r="D145" s="6">
        <v>2017</v>
      </c>
      <c r="E145" s="5">
        <v>0</v>
      </c>
      <c r="F145" s="5">
        <v>230000</v>
      </c>
      <c r="G145" s="5">
        <v>2300000</v>
      </c>
      <c r="H145" s="5">
        <v>0</v>
      </c>
      <c r="I145" s="23" t="s">
        <v>391</v>
      </c>
    </row>
    <row r="146" spans="1:9" s="1" customFormat="1" ht="49.5">
      <c r="A146" s="4" t="s">
        <v>132</v>
      </c>
      <c r="B146" s="4" t="s">
        <v>159</v>
      </c>
      <c r="C146" s="4" t="s">
        <v>16</v>
      </c>
      <c r="D146" s="6">
        <v>2017</v>
      </c>
      <c r="E146" s="5">
        <v>0</v>
      </c>
      <c r="F146" s="5">
        <v>227000</v>
      </c>
      <c r="G146" s="5">
        <v>1300000</v>
      </c>
      <c r="H146" s="5">
        <v>0</v>
      </c>
      <c r="I146" s="23" t="s">
        <v>392</v>
      </c>
    </row>
    <row r="147" spans="1:9" s="1" customFormat="1" ht="66" hidden="1">
      <c r="A147" s="4" t="s">
        <v>160</v>
      </c>
      <c r="B147" s="4" t="s">
        <v>161</v>
      </c>
      <c r="C147" s="4" t="s">
        <v>16</v>
      </c>
      <c r="D147" s="6">
        <v>2015</v>
      </c>
      <c r="E147" s="5">
        <v>10829927.63</v>
      </c>
      <c r="F147" s="5">
        <v>2243527.37</v>
      </c>
      <c r="G147" s="5">
        <v>0</v>
      </c>
      <c r="H147" s="6"/>
      <c r="I147" s="18"/>
    </row>
    <row r="148" spans="1:9" s="1" customFormat="1" ht="49.5" hidden="1">
      <c r="A148" s="4" t="s">
        <v>160</v>
      </c>
      <c r="B148" s="4" t="s">
        <v>162</v>
      </c>
      <c r="C148" s="4" t="s">
        <v>16</v>
      </c>
      <c r="D148" s="6">
        <v>2015</v>
      </c>
      <c r="E148" s="5">
        <v>9688690.5807</v>
      </c>
      <c r="F148" s="5">
        <v>3151186.9043000005</v>
      </c>
      <c r="G148" s="5">
        <v>0</v>
      </c>
      <c r="H148" s="6"/>
      <c r="I148" s="18"/>
    </row>
    <row r="149" spans="1:9" s="1" customFormat="1" ht="49.5" hidden="1">
      <c r="A149" s="4" t="s">
        <v>160</v>
      </c>
      <c r="B149" s="4" t="s">
        <v>163</v>
      </c>
      <c r="C149" s="4" t="s">
        <v>14</v>
      </c>
      <c r="D149" s="4">
        <v>2013</v>
      </c>
      <c r="E149" s="5">
        <v>30608300.4703</v>
      </c>
      <c r="F149" s="5">
        <v>2401199.5297000003</v>
      </c>
      <c r="G149" s="5">
        <v>0</v>
      </c>
      <c r="H149" s="6"/>
      <c r="I149" s="18"/>
    </row>
    <row r="150" spans="1:9" s="1" customFormat="1" ht="49.5" hidden="1">
      <c r="A150" s="4" t="s">
        <v>164</v>
      </c>
      <c r="B150" s="4" t="s">
        <v>165</v>
      </c>
      <c r="C150" s="4" t="s">
        <v>10</v>
      </c>
      <c r="D150" s="4">
        <v>2017</v>
      </c>
      <c r="E150" s="5">
        <v>0</v>
      </c>
      <c r="F150" s="5">
        <v>18000000</v>
      </c>
      <c r="G150" s="5">
        <v>0</v>
      </c>
      <c r="H150" s="6"/>
      <c r="I150" s="18"/>
    </row>
    <row r="151" spans="1:9" s="1" customFormat="1" ht="49.5" hidden="1">
      <c r="A151" s="4" t="s">
        <v>164</v>
      </c>
      <c r="B151" s="4" t="s">
        <v>166</v>
      </c>
      <c r="C151" s="4" t="s">
        <v>10</v>
      </c>
      <c r="D151" s="4">
        <v>2017</v>
      </c>
      <c r="E151" s="5">
        <v>0</v>
      </c>
      <c r="F151" s="5">
        <v>50000000</v>
      </c>
      <c r="G151" s="5">
        <v>0</v>
      </c>
      <c r="H151" s="6"/>
      <c r="I151" s="18"/>
    </row>
    <row r="152" spans="1:9" s="1" customFormat="1" ht="49.5" hidden="1">
      <c r="A152" s="4" t="s">
        <v>164</v>
      </c>
      <c r="B152" s="4" t="s">
        <v>167</v>
      </c>
      <c r="C152" s="4" t="s">
        <v>10</v>
      </c>
      <c r="D152" s="4">
        <v>2017</v>
      </c>
      <c r="E152" s="5">
        <v>0</v>
      </c>
      <c r="F152" s="5">
        <v>500000</v>
      </c>
      <c r="G152" s="5">
        <v>0</v>
      </c>
      <c r="H152" s="6"/>
      <c r="I152" s="18"/>
    </row>
    <row r="153" spans="1:9" s="1" customFormat="1" ht="49.5" hidden="1">
      <c r="A153" s="4" t="s">
        <v>164</v>
      </c>
      <c r="B153" s="4" t="s">
        <v>168</v>
      </c>
      <c r="C153" s="4" t="s">
        <v>10</v>
      </c>
      <c r="D153" s="4">
        <v>2017</v>
      </c>
      <c r="E153" s="5">
        <v>0</v>
      </c>
      <c r="F153" s="5">
        <v>4000000</v>
      </c>
      <c r="G153" s="5">
        <v>0</v>
      </c>
      <c r="H153" s="6"/>
      <c r="I153" s="18"/>
    </row>
    <row r="154" spans="1:9" s="1" customFormat="1" ht="49.5" hidden="1">
      <c r="A154" s="4" t="s">
        <v>164</v>
      </c>
      <c r="B154" s="4" t="s">
        <v>169</v>
      </c>
      <c r="C154" s="4" t="s">
        <v>10</v>
      </c>
      <c r="D154" s="4">
        <v>2017</v>
      </c>
      <c r="E154" s="5">
        <v>0</v>
      </c>
      <c r="F154" s="5">
        <v>4099999.9999999995</v>
      </c>
      <c r="G154" s="5">
        <v>0</v>
      </c>
      <c r="H154" s="6"/>
      <c r="I154" s="18"/>
    </row>
    <row r="155" spans="1:9" s="1" customFormat="1" ht="49.5" hidden="1">
      <c r="A155" s="4" t="s">
        <v>164</v>
      </c>
      <c r="B155" s="4" t="s">
        <v>170</v>
      </c>
      <c r="C155" s="4" t="s">
        <v>10</v>
      </c>
      <c r="D155" s="4">
        <v>2017</v>
      </c>
      <c r="E155" s="5">
        <v>0</v>
      </c>
      <c r="F155" s="5">
        <v>200000</v>
      </c>
      <c r="G155" s="5">
        <v>0</v>
      </c>
      <c r="H155" s="6"/>
      <c r="I155" s="18"/>
    </row>
    <row r="156" spans="1:9" s="1" customFormat="1" ht="49.5" hidden="1">
      <c r="A156" s="4" t="s">
        <v>164</v>
      </c>
      <c r="B156" s="4" t="s">
        <v>171</v>
      </c>
      <c r="C156" s="4" t="s">
        <v>10</v>
      </c>
      <c r="D156" s="4">
        <v>2017</v>
      </c>
      <c r="E156" s="5">
        <v>0</v>
      </c>
      <c r="F156" s="5">
        <v>250000</v>
      </c>
      <c r="G156" s="5">
        <v>0</v>
      </c>
      <c r="H156" s="6"/>
      <c r="I156" s="18"/>
    </row>
    <row r="157" spans="1:9" s="1" customFormat="1" ht="49.5" hidden="1">
      <c r="A157" s="4" t="s">
        <v>164</v>
      </c>
      <c r="B157" s="4" t="s">
        <v>172</v>
      </c>
      <c r="C157" s="4" t="s">
        <v>10</v>
      </c>
      <c r="D157" s="4">
        <v>2017</v>
      </c>
      <c r="E157" s="5">
        <v>0</v>
      </c>
      <c r="F157" s="5">
        <v>100000</v>
      </c>
      <c r="G157" s="5">
        <v>0</v>
      </c>
      <c r="H157" s="6"/>
      <c r="I157" s="18"/>
    </row>
    <row r="158" spans="1:9" s="1" customFormat="1" ht="49.5" hidden="1">
      <c r="A158" s="4" t="s">
        <v>164</v>
      </c>
      <c r="B158" s="4" t="s">
        <v>173</v>
      </c>
      <c r="C158" s="4" t="s">
        <v>10</v>
      </c>
      <c r="D158" s="4">
        <v>2017</v>
      </c>
      <c r="E158" s="5">
        <v>0</v>
      </c>
      <c r="F158" s="5">
        <v>2600000</v>
      </c>
      <c r="G158" s="5">
        <v>0</v>
      </c>
      <c r="H158" s="6"/>
      <c r="I158" s="18"/>
    </row>
    <row r="159" spans="1:9" s="1" customFormat="1" ht="49.5" hidden="1">
      <c r="A159" s="4" t="s">
        <v>164</v>
      </c>
      <c r="B159" s="4" t="s">
        <v>174</v>
      </c>
      <c r="C159" s="4" t="s">
        <v>10</v>
      </c>
      <c r="D159" s="4">
        <v>2017</v>
      </c>
      <c r="E159" s="5">
        <v>0</v>
      </c>
      <c r="F159" s="5">
        <v>130000</v>
      </c>
      <c r="G159" s="5">
        <v>0</v>
      </c>
      <c r="H159" s="6"/>
      <c r="I159" s="18"/>
    </row>
    <row r="160" spans="1:9" s="1" customFormat="1" ht="49.5" hidden="1">
      <c r="A160" s="4" t="s">
        <v>164</v>
      </c>
      <c r="B160" s="4" t="s">
        <v>175</v>
      </c>
      <c r="C160" s="4" t="s">
        <v>10</v>
      </c>
      <c r="D160" s="4">
        <v>2017</v>
      </c>
      <c r="E160" s="5">
        <v>0</v>
      </c>
      <c r="F160" s="5">
        <v>10000000</v>
      </c>
      <c r="G160" s="5">
        <v>0</v>
      </c>
      <c r="H160" s="6"/>
      <c r="I160" s="18"/>
    </row>
    <row r="161" spans="1:9" s="1" customFormat="1" ht="49.5" hidden="1">
      <c r="A161" s="4" t="s">
        <v>164</v>
      </c>
      <c r="B161" s="4" t="s">
        <v>176</v>
      </c>
      <c r="C161" s="4" t="s">
        <v>10</v>
      </c>
      <c r="D161" s="4">
        <v>2017</v>
      </c>
      <c r="E161" s="5">
        <v>0</v>
      </c>
      <c r="F161" s="5">
        <v>2800000</v>
      </c>
      <c r="G161" s="5">
        <v>0</v>
      </c>
      <c r="H161" s="6"/>
      <c r="I161" s="18"/>
    </row>
    <row r="162" spans="1:9" s="1" customFormat="1" ht="49.5" hidden="1">
      <c r="A162" s="4" t="s">
        <v>164</v>
      </c>
      <c r="B162" s="4" t="s">
        <v>177</v>
      </c>
      <c r="C162" s="4" t="s">
        <v>10</v>
      </c>
      <c r="D162" s="4">
        <v>2017</v>
      </c>
      <c r="E162" s="5">
        <v>0</v>
      </c>
      <c r="F162" s="5">
        <v>2000000</v>
      </c>
      <c r="G162" s="5">
        <v>0</v>
      </c>
      <c r="H162" s="6"/>
      <c r="I162" s="18"/>
    </row>
    <row r="163" spans="1:9" s="1" customFormat="1" ht="49.5" hidden="1">
      <c r="A163" s="4" t="s">
        <v>164</v>
      </c>
      <c r="B163" s="4" t="s">
        <v>178</v>
      </c>
      <c r="C163" s="4" t="s">
        <v>10</v>
      </c>
      <c r="D163" s="4">
        <v>2017</v>
      </c>
      <c r="E163" s="5">
        <v>0</v>
      </c>
      <c r="F163" s="5">
        <v>2100000</v>
      </c>
      <c r="G163" s="5">
        <v>0</v>
      </c>
      <c r="H163" s="6"/>
      <c r="I163" s="18"/>
    </row>
    <row r="164" spans="1:9" s="1" customFormat="1" ht="49.5" hidden="1">
      <c r="A164" s="4" t="s">
        <v>164</v>
      </c>
      <c r="B164" s="4" t="s">
        <v>179</v>
      </c>
      <c r="C164" s="4" t="s">
        <v>10</v>
      </c>
      <c r="D164" s="4">
        <v>2017</v>
      </c>
      <c r="E164" s="5">
        <v>0</v>
      </c>
      <c r="F164" s="5">
        <v>1200000</v>
      </c>
      <c r="G164" s="5">
        <v>0</v>
      </c>
      <c r="H164" s="6"/>
      <c r="I164" s="18"/>
    </row>
    <row r="165" spans="1:9" s="1" customFormat="1" ht="49.5" hidden="1">
      <c r="A165" s="4" t="s">
        <v>164</v>
      </c>
      <c r="B165" s="4" t="s">
        <v>180</v>
      </c>
      <c r="C165" s="4" t="s">
        <v>10</v>
      </c>
      <c r="D165" s="4">
        <v>2017</v>
      </c>
      <c r="E165" s="5">
        <v>0</v>
      </c>
      <c r="F165" s="5">
        <v>100000</v>
      </c>
      <c r="G165" s="5">
        <v>0</v>
      </c>
      <c r="H165" s="6"/>
      <c r="I165" s="18"/>
    </row>
    <row r="166" spans="1:9" s="1" customFormat="1" ht="49.5" hidden="1">
      <c r="A166" s="4" t="s">
        <v>164</v>
      </c>
      <c r="B166" s="4" t="s">
        <v>181</v>
      </c>
      <c r="C166" s="4" t="s">
        <v>10</v>
      </c>
      <c r="D166" s="4">
        <v>2017</v>
      </c>
      <c r="E166" s="5">
        <v>0</v>
      </c>
      <c r="F166" s="5">
        <v>1400000</v>
      </c>
      <c r="G166" s="5">
        <v>0</v>
      </c>
      <c r="H166" s="6"/>
      <c r="I166" s="18"/>
    </row>
    <row r="167" spans="1:9" s="1" customFormat="1" ht="49.5" hidden="1">
      <c r="A167" s="4" t="s">
        <v>164</v>
      </c>
      <c r="B167" s="4" t="s">
        <v>182</v>
      </c>
      <c r="C167" s="4" t="s">
        <v>10</v>
      </c>
      <c r="D167" s="4">
        <v>2017</v>
      </c>
      <c r="E167" s="5">
        <v>0</v>
      </c>
      <c r="F167" s="5">
        <v>200000</v>
      </c>
      <c r="G167" s="5">
        <v>0</v>
      </c>
      <c r="H167" s="6"/>
      <c r="I167" s="18"/>
    </row>
    <row r="168" spans="1:9" s="1" customFormat="1" ht="49.5" hidden="1">
      <c r="A168" s="4" t="s">
        <v>164</v>
      </c>
      <c r="B168" s="4" t="s">
        <v>183</v>
      </c>
      <c r="C168" s="4" t="s">
        <v>10</v>
      </c>
      <c r="D168" s="4">
        <v>2017</v>
      </c>
      <c r="E168" s="5">
        <v>0</v>
      </c>
      <c r="F168" s="5">
        <v>50000</v>
      </c>
      <c r="G168" s="5">
        <v>0</v>
      </c>
      <c r="H168" s="6"/>
      <c r="I168" s="18"/>
    </row>
    <row r="169" spans="1:9" s="1" customFormat="1" ht="49.5" hidden="1">
      <c r="A169" s="4" t="s">
        <v>164</v>
      </c>
      <c r="B169" s="4" t="s">
        <v>184</v>
      </c>
      <c r="C169" s="4" t="s">
        <v>10</v>
      </c>
      <c r="D169" s="4">
        <v>2017</v>
      </c>
      <c r="E169" s="5">
        <v>0</v>
      </c>
      <c r="F169" s="5">
        <v>1550000</v>
      </c>
      <c r="G169" s="5">
        <v>0</v>
      </c>
      <c r="H169" s="6"/>
      <c r="I169" s="18"/>
    </row>
    <row r="170" spans="1:9" s="1" customFormat="1" ht="49.5" hidden="1">
      <c r="A170" s="4" t="s">
        <v>185</v>
      </c>
      <c r="B170" s="4" t="s">
        <v>186</v>
      </c>
      <c r="C170" s="4" t="s">
        <v>134</v>
      </c>
      <c r="D170" s="4">
        <v>1991</v>
      </c>
      <c r="E170" s="5">
        <v>0</v>
      </c>
      <c r="F170" s="5">
        <v>15359849.484536082</v>
      </c>
      <c r="G170" s="5">
        <v>17851552.57731959</v>
      </c>
      <c r="H170" s="6"/>
      <c r="I170" s="18"/>
    </row>
    <row r="171" spans="1:9" s="1" customFormat="1" ht="49.5" hidden="1">
      <c r="A171" s="4" t="s">
        <v>185</v>
      </c>
      <c r="B171" s="4" t="s">
        <v>187</v>
      </c>
      <c r="C171" s="4" t="s">
        <v>134</v>
      </c>
      <c r="D171" s="4">
        <v>2011</v>
      </c>
      <c r="E171" s="5">
        <v>208852.1649484536</v>
      </c>
      <c r="F171" s="5">
        <v>54690.721649484534</v>
      </c>
      <c r="G171" s="5">
        <v>57376.701030927834</v>
      </c>
      <c r="H171" s="6"/>
      <c r="I171" s="18"/>
    </row>
    <row r="172" spans="1:9" s="1" customFormat="1" ht="49.5" hidden="1">
      <c r="A172" s="4" t="s">
        <v>185</v>
      </c>
      <c r="B172" s="4" t="s">
        <v>188</v>
      </c>
      <c r="C172" s="4" t="s">
        <v>134</v>
      </c>
      <c r="D172" s="4">
        <v>2015</v>
      </c>
      <c r="E172" s="5">
        <v>663854.0206185566</v>
      </c>
      <c r="F172" s="5">
        <v>204649.8969072165</v>
      </c>
      <c r="G172" s="5">
        <v>206910.1030927835</v>
      </c>
      <c r="H172" s="6"/>
      <c r="I172" s="18"/>
    </row>
    <row r="173" spans="1:9" s="1" customFormat="1" ht="49.5" hidden="1">
      <c r="A173" s="4" t="s">
        <v>185</v>
      </c>
      <c r="B173" s="4" t="s">
        <v>189</v>
      </c>
      <c r="C173" s="4" t="s">
        <v>134</v>
      </c>
      <c r="D173" s="4">
        <v>1991</v>
      </c>
      <c r="E173" s="5">
        <v>0</v>
      </c>
      <c r="F173" s="5">
        <v>10309278.350515464</v>
      </c>
      <c r="G173" s="5">
        <v>13402061.855670104</v>
      </c>
      <c r="H173" s="6"/>
      <c r="I173" s="18"/>
    </row>
    <row r="174" spans="1:9" s="1" customFormat="1" ht="49.5" hidden="1">
      <c r="A174" s="4" t="s">
        <v>185</v>
      </c>
      <c r="B174" s="4" t="s">
        <v>190</v>
      </c>
      <c r="C174" s="4" t="s">
        <v>14</v>
      </c>
      <c r="D174" s="4">
        <v>2009</v>
      </c>
      <c r="E174" s="5">
        <v>69239096</v>
      </c>
      <c r="F174" s="5">
        <v>596870</v>
      </c>
      <c r="G174" s="5">
        <v>0</v>
      </c>
      <c r="H174" s="6"/>
      <c r="I174" s="18"/>
    </row>
    <row r="175" spans="1:9" s="1" customFormat="1" ht="49.5" hidden="1">
      <c r="A175" s="4" t="s">
        <v>185</v>
      </c>
      <c r="B175" s="4" t="s">
        <v>191</v>
      </c>
      <c r="C175" s="4" t="s">
        <v>14</v>
      </c>
      <c r="D175" s="4">
        <v>2011</v>
      </c>
      <c r="E175" s="5">
        <v>86173881</v>
      </c>
      <c r="F175" s="5">
        <v>5051170</v>
      </c>
      <c r="G175" s="5">
        <v>118849543</v>
      </c>
      <c r="H175" s="6"/>
      <c r="I175" s="18"/>
    </row>
    <row r="176" spans="1:9" s="1" customFormat="1" ht="49.5" hidden="1">
      <c r="A176" s="4" t="s">
        <v>185</v>
      </c>
      <c r="B176" s="4" t="s">
        <v>192</v>
      </c>
      <c r="C176" s="4" t="s">
        <v>14</v>
      </c>
      <c r="D176" s="4">
        <v>2014</v>
      </c>
      <c r="E176" s="5">
        <v>15445730</v>
      </c>
      <c r="F176" s="5">
        <v>3874508</v>
      </c>
      <c r="G176" s="5">
        <v>113196347</v>
      </c>
      <c r="H176" s="6"/>
      <c r="I176" s="18"/>
    </row>
    <row r="177" spans="1:9" s="1" customFormat="1" ht="49.5" hidden="1">
      <c r="A177" s="4" t="s">
        <v>185</v>
      </c>
      <c r="B177" s="4" t="s">
        <v>193</v>
      </c>
      <c r="C177" s="4" t="s">
        <v>14</v>
      </c>
      <c r="D177" s="4">
        <v>2013</v>
      </c>
      <c r="E177" s="5">
        <v>23954256.92</v>
      </c>
      <c r="F177" s="5">
        <v>1984793.29</v>
      </c>
      <c r="G177" s="5">
        <v>51100949.79000001</v>
      </c>
      <c r="H177" s="6"/>
      <c r="I177" s="18"/>
    </row>
    <row r="178" spans="1:9" s="1" customFormat="1" ht="49.5" hidden="1">
      <c r="A178" s="4" t="s">
        <v>185</v>
      </c>
      <c r="B178" s="4" t="s">
        <v>194</v>
      </c>
      <c r="C178" s="4" t="s">
        <v>14</v>
      </c>
      <c r="D178" s="4">
        <v>2015</v>
      </c>
      <c r="E178" s="5">
        <v>1188984</v>
      </c>
      <c r="F178" s="5">
        <v>2335051.37</v>
      </c>
      <c r="G178" s="5">
        <v>13809964.63</v>
      </c>
      <c r="H178" s="6"/>
      <c r="I178" s="18"/>
    </row>
    <row r="179" spans="1:9" s="1" customFormat="1" ht="49.5" hidden="1">
      <c r="A179" s="4" t="s">
        <v>185</v>
      </c>
      <c r="B179" s="4" t="s">
        <v>195</v>
      </c>
      <c r="C179" s="4" t="s">
        <v>14</v>
      </c>
      <c r="D179" s="4">
        <v>2012</v>
      </c>
      <c r="E179" s="5">
        <v>276042.88</v>
      </c>
      <c r="F179" s="5">
        <v>1346652.78</v>
      </c>
      <c r="G179" s="5">
        <v>5350000</v>
      </c>
      <c r="H179" s="6"/>
      <c r="I179" s="18"/>
    </row>
    <row r="180" spans="1:9" s="1" customFormat="1" ht="66" hidden="1">
      <c r="A180" s="4" t="s">
        <v>185</v>
      </c>
      <c r="B180" s="4" t="s">
        <v>196</v>
      </c>
      <c r="C180" s="4" t="s">
        <v>16</v>
      </c>
      <c r="D180" s="4">
        <v>2015</v>
      </c>
      <c r="E180" s="5">
        <v>20972</v>
      </c>
      <c r="F180" s="5">
        <v>68908</v>
      </c>
      <c r="G180" s="5">
        <v>0</v>
      </c>
      <c r="H180" s="6"/>
      <c r="I180" s="18"/>
    </row>
    <row r="181" spans="1:9" s="1" customFormat="1" ht="49.5" hidden="1">
      <c r="A181" s="4" t="s">
        <v>185</v>
      </c>
      <c r="B181" s="4" t="s">
        <v>197</v>
      </c>
      <c r="C181" s="4" t="s">
        <v>14</v>
      </c>
      <c r="D181" s="4">
        <v>2013</v>
      </c>
      <c r="E181" s="5">
        <v>53107496.7</v>
      </c>
      <c r="F181" s="5">
        <v>3001878.299999997</v>
      </c>
      <c r="G181" s="5">
        <v>0</v>
      </c>
      <c r="H181" s="6"/>
      <c r="I181" s="18"/>
    </row>
    <row r="182" spans="1:9" s="1" customFormat="1" ht="49.5" hidden="1">
      <c r="A182" s="4" t="s">
        <v>185</v>
      </c>
      <c r="B182" s="4" t="s">
        <v>198</v>
      </c>
      <c r="C182" s="4" t="s">
        <v>14</v>
      </c>
      <c r="D182" s="4">
        <v>2016</v>
      </c>
      <c r="E182" s="5">
        <v>8943859.5</v>
      </c>
      <c r="F182" s="5">
        <v>4653154.6</v>
      </c>
      <c r="G182" s="5">
        <v>36282985.9</v>
      </c>
      <c r="H182" s="6"/>
      <c r="I182" s="18"/>
    </row>
    <row r="183" spans="1:9" s="1" customFormat="1" ht="49.5" hidden="1">
      <c r="A183" s="4" t="s">
        <v>185</v>
      </c>
      <c r="B183" s="4" t="s">
        <v>199</v>
      </c>
      <c r="C183" s="4" t="s">
        <v>14</v>
      </c>
      <c r="D183" s="4">
        <v>2016</v>
      </c>
      <c r="E183" s="5">
        <v>11888007.9567</v>
      </c>
      <c r="F183" s="5">
        <v>2865956.48</v>
      </c>
      <c r="G183" s="5">
        <v>39816035.5633</v>
      </c>
      <c r="H183" s="6"/>
      <c r="I183" s="18"/>
    </row>
    <row r="184" spans="1:9" s="11" customFormat="1" ht="49.5" hidden="1">
      <c r="A184" s="7" t="s">
        <v>185</v>
      </c>
      <c r="B184" s="7" t="s">
        <v>200</v>
      </c>
      <c r="C184" s="7" t="s">
        <v>14</v>
      </c>
      <c r="D184" s="7">
        <v>2016</v>
      </c>
      <c r="E184" s="9">
        <v>11888007</v>
      </c>
      <c r="F184" s="9">
        <v>2865956.48</v>
      </c>
      <c r="G184" s="9">
        <v>39816035.56</v>
      </c>
      <c r="H184" s="10"/>
      <c r="I184" s="19"/>
    </row>
    <row r="185" spans="1:9" s="11" customFormat="1" ht="49.5" hidden="1">
      <c r="A185" s="7" t="s">
        <v>185</v>
      </c>
      <c r="B185" s="7" t="s">
        <v>201</v>
      </c>
      <c r="C185" s="7" t="s">
        <v>10</v>
      </c>
      <c r="D185" s="7">
        <v>2017</v>
      </c>
      <c r="E185" s="9">
        <v>0</v>
      </c>
      <c r="F185" s="9">
        <v>64482000.0618556</v>
      </c>
      <c r="G185" s="9">
        <v>0</v>
      </c>
      <c r="H185" s="10"/>
      <c r="I185" s="19"/>
    </row>
    <row r="186" spans="1:9" s="1" customFormat="1" ht="49.5" hidden="1">
      <c r="A186" s="4" t="s">
        <v>202</v>
      </c>
      <c r="B186" s="4" t="s">
        <v>203</v>
      </c>
      <c r="C186" s="4" t="s">
        <v>10</v>
      </c>
      <c r="D186" s="4">
        <v>2017</v>
      </c>
      <c r="E186" s="5">
        <v>0</v>
      </c>
      <c r="F186" s="5">
        <v>100000</v>
      </c>
      <c r="G186" s="5">
        <v>200000</v>
      </c>
      <c r="H186" s="6"/>
      <c r="I186" s="18"/>
    </row>
    <row r="187" spans="1:9" s="1" customFormat="1" ht="49.5" hidden="1">
      <c r="A187" s="4" t="s">
        <v>202</v>
      </c>
      <c r="B187" s="4" t="s">
        <v>204</v>
      </c>
      <c r="C187" s="4" t="s">
        <v>10</v>
      </c>
      <c r="D187" s="4">
        <v>2009</v>
      </c>
      <c r="E187" s="5">
        <v>189556.70103092783</v>
      </c>
      <c r="F187" s="5">
        <v>51546.39175257732</v>
      </c>
      <c r="G187" s="5">
        <v>51546.39175257732</v>
      </c>
      <c r="H187" s="6"/>
      <c r="I187" s="18"/>
    </row>
    <row r="188" spans="1:9" s="1" customFormat="1" ht="49.5" hidden="1">
      <c r="A188" s="4" t="s">
        <v>202</v>
      </c>
      <c r="B188" s="4" t="s">
        <v>205</v>
      </c>
      <c r="C188" s="4" t="s">
        <v>10</v>
      </c>
      <c r="D188" s="4">
        <v>2017</v>
      </c>
      <c r="E188" s="5">
        <v>0</v>
      </c>
      <c r="F188" s="5">
        <v>20618.556701030928</v>
      </c>
      <c r="G188" s="5">
        <v>30927.835051546394</v>
      </c>
      <c r="H188" s="6"/>
      <c r="I188" s="18"/>
    </row>
    <row r="189" spans="1:9" s="1" customFormat="1" ht="49.5" hidden="1">
      <c r="A189" s="4" t="s">
        <v>202</v>
      </c>
      <c r="B189" s="4" t="s">
        <v>206</v>
      </c>
      <c r="C189" s="4" t="s">
        <v>10</v>
      </c>
      <c r="D189" s="4">
        <v>2017</v>
      </c>
      <c r="E189" s="5">
        <v>0</v>
      </c>
      <c r="F189" s="5">
        <v>515.4639175257732</v>
      </c>
      <c r="G189" s="5">
        <v>0</v>
      </c>
      <c r="H189" s="6"/>
      <c r="I189" s="18"/>
    </row>
    <row r="190" spans="1:9" s="1" customFormat="1" ht="49.5" hidden="1">
      <c r="A190" s="4" t="s">
        <v>202</v>
      </c>
      <c r="B190" s="4" t="s">
        <v>207</v>
      </c>
      <c r="C190" s="4" t="s">
        <v>10</v>
      </c>
      <c r="D190" s="4">
        <v>2017</v>
      </c>
      <c r="E190" s="5">
        <v>0</v>
      </c>
      <c r="F190" s="5">
        <v>2453938</v>
      </c>
      <c r="G190" s="5">
        <v>0</v>
      </c>
      <c r="H190" s="6"/>
      <c r="I190" s="18"/>
    </row>
    <row r="191" spans="1:9" s="1" customFormat="1" ht="49.5" hidden="1">
      <c r="A191" s="4" t="s">
        <v>202</v>
      </c>
      <c r="B191" s="4" t="s">
        <v>208</v>
      </c>
      <c r="C191" s="4" t="s">
        <v>10</v>
      </c>
      <c r="D191" s="4">
        <v>2017</v>
      </c>
      <c r="E191" s="5">
        <v>0</v>
      </c>
      <c r="F191" s="5">
        <v>927.8350515463917</v>
      </c>
      <c r="G191" s="5">
        <v>0</v>
      </c>
      <c r="H191" s="6"/>
      <c r="I191" s="18"/>
    </row>
    <row r="192" spans="1:9" s="1" customFormat="1" ht="49.5" hidden="1">
      <c r="A192" s="4" t="s">
        <v>202</v>
      </c>
      <c r="B192" s="4" t="s">
        <v>209</v>
      </c>
      <c r="C192" s="4" t="s">
        <v>10</v>
      </c>
      <c r="D192" s="4">
        <v>2017</v>
      </c>
      <c r="E192" s="5">
        <v>0</v>
      </c>
      <c r="F192" s="5">
        <v>164.94845360824743</v>
      </c>
      <c r="G192" s="5">
        <v>0</v>
      </c>
      <c r="H192" s="6"/>
      <c r="I192" s="18"/>
    </row>
    <row r="193" spans="1:9" s="1" customFormat="1" ht="49.5" hidden="1">
      <c r="A193" s="4" t="s">
        <v>202</v>
      </c>
      <c r="B193" s="4" t="s">
        <v>210</v>
      </c>
      <c r="C193" s="4" t="s">
        <v>10</v>
      </c>
      <c r="D193" s="4">
        <v>2015</v>
      </c>
      <c r="E193" s="5">
        <v>0</v>
      </c>
      <c r="F193" s="5">
        <v>5498.969072164949</v>
      </c>
      <c r="G193" s="5">
        <v>0</v>
      </c>
      <c r="H193" s="6"/>
      <c r="I193" s="18"/>
    </row>
    <row r="194" spans="1:9" s="1" customFormat="1" ht="49.5" hidden="1">
      <c r="A194" s="4" t="s">
        <v>202</v>
      </c>
      <c r="B194" s="4" t="s">
        <v>211</v>
      </c>
      <c r="C194" s="4" t="s">
        <v>10</v>
      </c>
      <c r="D194" s="4">
        <v>2017</v>
      </c>
      <c r="E194" s="5">
        <v>0</v>
      </c>
      <c r="F194" s="5">
        <v>8247.422680412372</v>
      </c>
      <c r="G194" s="5">
        <v>0</v>
      </c>
      <c r="H194" s="6"/>
      <c r="I194" s="18"/>
    </row>
    <row r="195" spans="1:9" s="1" customFormat="1" ht="49.5" hidden="1">
      <c r="A195" s="4" t="s">
        <v>202</v>
      </c>
      <c r="B195" s="4" t="s">
        <v>212</v>
      </c>
      <c r="C195" s="4" t="s">
        <v>10</v>
      </c>
      <c r="D195" s="4">
        <v>2015</v>
      </c>
      <c r="E195" s="5">
        <v>429430</v>
      </c>
      <c r="F195" s="5">
        <v>400000</v>
      </c>
      <c r="G195" s="5">
        <v>800000</v>
      </c>
      <c r="H195" s="6"/>
      <c r="I195" s="18"/>
    </row>
    <row r="196" spans="1:9" s="1" customFormat="1" ht="49.5" hidden="1">
      <c r="A196" s="4" t="s">
        <v>202</v>
      </c>
      <c r="B196" s="4" t="s">
        <v>213</v>
      </c>
      <c r="C196" s="4" t="s">
        <v>10</v>
      </c>
      <c r="D196" s="4">
        <v>2017</v>
      </c>
      <c r="E196" s="5">
        <v>0</v>
      </c>
      <c r="F196" s="5">
        <v>1030.9278350515465</v>
      </c>
      <c r="G196" s="5">
        <v>0</v>
      </c>
      <c r="H196" s="6"/>
      <c r="I196" s="18"/>
    </row>
    <row r="197" spans="1:9" s="1" customFormat="1" ht="49.5" hidden="1">
      <c r="A197" s="4" t="s">
        <v>202</v>
      </c>
      <c r="B197" s="4" t="s">
        <v>214</v>
      </c>
      <c r="C197" s="4" t="s">
        <v>10</v>
      </c>
      <c r="D197" s="4">
        <v>2017</v>
      </c>
      <c r="E197" s="5">
        <v>0</v>
      </c>
      <c r="F197" s="5">
        <v>1340.2061855670104</v>
      </c>
      <c r="G197" s="5">
        <v>0</v>
      </c>
      <c r="H197" s="6"/>
      <c r="I197" s="18"/>
    </row>
    <row r="198" spans="1:9" s="1" customFormat="1" ht="49.5" hidden="1">
      <c r="A198" s="4" t="s">
        <v>202</v>
      </c>
      <c r="B198" s="4" t="s">
        <v>215</v>
      </c>
      <c r="C198" s="4" t="s">
        <v>10</v>
      </c>
      <c r="D198" s="4">
        <v>2017</v>
      </c>
      <c r="E198" s="5">
        <v>0</v>
      </c>
      <c r="F198" s="5">
        <v>3037.1134020618556</v>
      </c>
      <c r="G198" s="5">
        <v>0</v>
      </c>
      <c r="H198" s="6"/>
      <c r="I198" s="18"/>
    </row>
    <row r="199" spans="1:9" s="1" customFormat="1" ht="49.5" hidden="1">
      <c r="A199" s="4" t="s">
        <v>202</v>
      </c>
      <c r="B199" s="4" t="s">
        <v>216</v>
      </c>
      <c r="C199" s="4" t="s">
        <v>10</v>
      </c>
      <c r="D199" s="4">
        <v>2017</v>
      </c>
      <c r="E199" s="5">
        <v>0</v>
      </c>
      <c r="F199" s="5">
        <v>10309.278350515464</v>
      </c>
      <c r="G199" s="5">
        <v>0</v>
      </c>
      <c r="H199" s="6"/>
      <c r="I199" s="18"/>
    </row>
    <row r="200" spans="1:9" s="1" customFormat="1" ht="49.5" hidden="1">
      <c r="A200" s="4" t="s">
        <v>202</v>
      </c>
      <c r="B200" s="4" t="s">
        <v>217</v>
      </c>
      <c r="C200" s="4" t="s">
        <v>10</v>
      </c>
      <c r="D200" s="4">
        <v>2017</v>
      </c>
      <c r="E200" s="5">
        <v>0</v>
      </c>
      <c r="F200" s="5">
        <v>824.7422680412371</v>
      </c>
      <c r="G200" s="5">
        <v>0</v>
      </c>
      <c r="H200" s="6"/>
      <c r="I200" s="18"/>
    </row>
    <row r="201" spans="1:9" s="1" customFormat="1" ht="49.5" hidden="1">
      <c r="A201" s="4" t="s">
        <v>202</v>
      </c>
      <c r="B201" s="4" t="s">
        <v>218</v>
      </c>
      <c r="C201" s="4" t="s">
        <v>10</v>
      </c>
      <c r="D201" s="4">
        <v>2015</v>
      </c>
      <c r="E201" s="5">
        <v>20934.0206185567</v>
      </c>
      <c r="F201" s="5">
        <v>1746.3917525773195</v>
      </c>
      <c r="G201" s="5">
        <v>0</v>
      </c>
      <c r="H201" s="6"/>
      <c r="I201" s="18"/>
    </row>
    <row r="202" spans="1:9" s="1" customFormat="1" ht="49.5" hidden="1">
      <c r="A202" s="4" t="s">
        <v>202</v>
      </c>
      <c r="B202" s="4" t="s">
        <v>219</v>
      </c>
      <c r="C202" s="4" t="s">
        <v>10</v>
      </c>
      <c r="D202" s="4">
        <v>2015</v>
      </c>
      <c r="E202" s="5">
        <v>25237.507216494847</v>
      </c>
      <c r="F202" s="5">
        <v>35587.21649484536</v>
      </c>
      <c r="G202" s="5">
        <v>248453.60824742267</v>
      </c>
      <c r="H202" s="6"/>
      <c r="I202" s="18"/>
    </row>
    <row r="203" spans="1:9" s="1" customFormat="1" ht="49.5" hidden="1">
      <c r="A203" s="4" t="s">
        <v>202</v>
      </c>
      <c r="B203" s="4" t="s">
        <v>220</v>
      </c>
      <c r="C203" s="4" t="s">
        <v>10</v>
      </c>
      <c r="D203" s="4">
        <v>2013</v>
      </c>
      <c r="E203" s="5">
        <v>405659.7587628866</v>
      </c>
      <c r="F203" s="5">
        <v>98463.9525773196</v>
      </c>
      <c r="G203" s="5">
        <v>288659.793814433</v>
      </c>
      <c r="H203" s="6"/>
      <c r="I203" s="18"/>
    </row>
    <row r="204" spans="1:9" s="1" customFormat="1" ht="49.5" hidden="1">
      <c r="A204" s="4" t="s">
        <v>202</v>
      </c>
      <c r="B204" s="4" t="s">
        <v>221</v>
      </c>
      <c r="C204" s="4" t="s">
        <v>10</v>
      </c>
      <c r="D204" s="4">
        <v>2014</v>
      </c>
      <c r="E204" s="5">
        <v>337210.9463917526</v>
      </c>
      <c r="F204" s="5">
        <v>97840.6</v>
      </c>
      <c r="G204" s="5">
        <v>0</v>
      </c>
      <c r="H204" s="6"/>
      <c r="I204" s="18"/>
    </row>
    <row r="205" spans="1:9" s="1" customFormat="1" ht="49.5" hidden="1">
      <c r="A205" s="4" t="s">
        <v>202</v>
      </c>
      <c r="B205" s="4" t="s">
        <v>222</v>
      </c>
      <c r="C205" s="4" t="s">
        <v>10</v>
      </c>
      <c r="D205" s="4">
        <v>2016</v>
      </c>
      <c r="E205" s="5">
        <v>1072.1649484536083</v>
      </c>
      <c r="F205" s="5">
        <v>1072.1649484536083</v>
      </c>
      <c r="G205" s="5">
        <v>8577.319587628866</v>
      </c>
      <c r="H205" s="6"/>
      <c r="I205" s="18"/>
    </row>
    <row r="206" spans="1:9" s="1" customFormat="1" ht="49.5" hidden="1">
      <c r="A206" s="4" t="s">
        <v>202</v>
      </c>
      <c r="B206" s="4" t="s">
        <v>223</v>
      </c>
      <c r="C206" s="4" t="s">
        <v>10</v>
      </c>
      <c r="D206" s="4">
        <v>2017</v>
      </c>
      <c r="E206" s="5">
        <v>0</v>
      </c>
      <c r="F206" s="5">
        <v>5154.639175257732</v>
      </c>
      <c r="G206" s="5">
        <v>16494.845360824744</v>
      </c>
      <c r="H206" s="6"/>
      <c r="I206" s="18"/>
    </row>
    <row r="207" spans="1:9" s="1" customFormat="1" ht="49.5" hidden="1">
      <c r="A207" s="4" t="s">
        <v>202</v>
      </c>
      <c r="B207" s="4" t="s">
        <v>224</v>
      </c>
      <c r="C207" s="4" t="s">
        <v>10</v>
      </c>
      <c r="D207" s="4">
        <v>2017</v>
      </c>
      <c r="E207" s="5">
        <v>0</v>
      </c>
      <c r="F207" s="5">
        <v>164948.45360824742</v>
      </c>
      <c r="G207" s="5">
        <v>41237.113402061856</v>
      </c>
      <c r="H207" s="6"/>
      <c r="I207" s="18"/>
    </row>
    <row r="208" spans="1:9" s="1" customFormat="1" ht="49.5" hidden="1">
      <c r="A208" s="4" t="s">
        <v>202</v>
      </c>
      <c r="B208" s="4" t="s">
        <v>225</v>
      </c>
      <c r="C208" s="4" t="s">
        <v>10</v>
      </c>
      <c r="D208" s="4">
        <v>2017</v>
      </c>
      <c r="E208" s="5">
        <v>0</v>
      </c>
      <c r="F208" s="5">
        <v>92371.13402061856</v>
      </c>
      <c r="G208" s="5">
        <v>71752.57731958762</v>
      </c>
      <c r="H208" s="6"/>
      <c r="I208" s="18"/>
    </row>
    <row r="209" spans="1:9" s="1" customFormat="1" ht="49.5" hidden="1">
      <c r="A209" s="4" t="s">
        <v>202</v>
      </c>
      <c r="B209" s="4" t="s">
        <v>226</v>
      </c>
      <c r="C209" s="4" t="s">
        <v>10</v>
      </c>
      <c r="D209" s="4">
        <v>2017</v>
      </c>
      <c r="E209" s="5">
        <v>0</v>
      </c>
      <c r="F209" s="5">
        <v>6329.896907216495</v>
      </c>
      <c r="G209" s="5">
        <v>1917.5257731958764</v>
      </c>
      <c r="H209" s="6"/>
      <c r="I209" s="18"/>
    </row>
    <row r="210" spans="1:9" s="1" customFormat="1" ht="49.5" hidden="1">
      <c r="A210" s="4" t="s">
        <v>202</v>
      </c>
      <c r="B210" s="4" t="s">
        <v>227</v>
      </c>
      <c r="C210" s="4" t="s">
        <v>10</v>
      </c>
      <c r="D210" s="4">
        <v>2017</v>
      </c>
      <c r="E210" s="5">
        <v>0</v>
      </c>
      <c r="F210" s="5">
        <v>197938.1443298969</v>
      </c>
      <c r="G210" s="5">
        <v>1781443.298969072</v>
      </c>
      <c r="H210" s="6"/>
      <c r="I210" s="18"/>
    </row>
    <row r="211" spans="1:9" s="1" customFormat="1" ht="49.5" hidden="1">
      <c r="A211" s="4" t="s">
        <v>202</v>
      </c>
      <c r="B211" s="4" t="s">
        <v>228</v>
      </c>
      <c r="C211" s="4" t="s">
        <v>10</v>
      </c>
      <c r="D211" s="4">
        <v>2017</v>
      </c>
      <c r="E211" s="5">
        <v>0</v>
      </c>
      <c r="F211" s="5">
        <v>263917.5257731959</v>
      </c>
      <c r="G211" s="5">
        <v>0</v>
      </c>
      <c r="H211" s="6"/>
      <c r="I211" s="18"/>
    </row>
    <row r="212" spans="1:9" s="1" customFormat="1" ht="49.5" hidden="1">
      <c r="A212" s="7" t="s">
        <v>202</v>
      </c>
      <c r="B212" s="7" t="s">
        <v>229</v>
      </c>
      <c r="C212" s="7" t="s">
        <v>10</v>
      </c>
      <c r="D212" s="7">
        <v>2013</v>
      </c>
      <c r="E212" s="9">
        <v>15095000</v>
      </c>
      <c r="F212" s="9">
        <v>17500000</v>
      </c>
      <c r="G212" s="9">
        <v>50000000</v>
      </c>
      <c r="H212" s="10"/>
      <c r="I212" s="18"/>
    </row>
    <row r="213" spans="1:9" s="1" customFormat="1" ht="33" hidden="1">
      <c r="A213" s="4" t="s">
        <v>230</v>
      </c>
      <c r="B213" s="4" t="s">
        <v>231</v>
      </c>
      <c r="C213" s="5" t="s">
        <v>10</v>
      </c>
      <c r="D213" s="6">
        <v>2017</v>
      </c>
      <c r="E213" s="5"/>
      <c r="F213" s="5">
        <v>17000</v>
      </c>
      <c r="G213" s="5"/>
      <c r="H213" s="6"/>
      <c r="I213" s="18"/>
    </row>
    <row r="214" spans="1:9" s="1" customFormat="1" ht="33" hidden="1">
      <c r="A214" s="4" t="s">
        <v>230</v>
      </c>
      <c r="B214" s="4" t="s">
        <v>232</v>
      </c>
      <c r="C214" s="5" t="s">
        <v>10</v>
      </c>
      <c r="D214" s="6">
        <v>2017</v>
      </c>
      <c r="E214" s="5"/>
      <c r="F214" s="5">
        <v>300000</v>
      </c>
      <c r="G214" s="5"/>
      <c r="H214" s="6"/>
      <c r="I214" s="18"/>
    </row>
    <row r="215" spans="1:9" s="1" customFormat="1" ht="33" hidden="1">
      <c r="A215" s="4" t="s">
        <v>230</v>
      </c>
      <c r="B215" s="4" t="s">
        <v>233</v>
      </c>
      <c r="C215" s="5" t="s">
        <v>10</v>
      </c>
      <c r="D215" s="6">
        <v>2017</v>
      </c>
      <c r="E215" s="5"/>
      <c r="F215" s="5">
        <v>100000</v>
      </c>
      <c r="G215" s="5"/>
      <c r="H215" s="6"/>
      <c r="I215" s="18"/>
    </row>
    <row r="216" spans="1:9" s="1" customFormat="1" ht="33" hidden="1">
      <c r="A216" s="4" t="s">
        <v>230</v>
      </c>
      <c r="B216" s="4" t="s">
        <v>233</v>
      </c>
      <c r="C216" s="5" t="s">
        <v>134</v>
      </c>
      <c r="D216" s="6">
        <v>2017</v>
      </c>
      <c r="E216" s="5"/>
      <c r="F216" s="5">
        <v>13113.40206185567</v>
      </c>
      <c r="G216" s="5"/>
      <c r="H216" s="6"/>
      <c r="I216" s="18"/>
    </row>
    <row r="217" spans="1:9" s="1" customFormat="1" ht="33" hidden="1">
      <c r="A217" s="4" t="s">
        <v>230</v>
      </c>
      <c r="B217" s="4" t="s">
        <v>234</v>
      </c>
      <c r="C217" s="5" t="s">
        <v>10</v>
      </c>
      <c r="D217" s="6">
        <v>2017</v>
      </c>
      <c r="E217" s="5"/>
      <c r="F217" s="5">
        <v>65000</v>
      </c>
      <c r="G217" s="5"/>
      <c r="H217" s="6"/>
      <c r="I217" s="18"/>
    </row>
    <row r="218" spans="1:9" s="1" customFormat="1" ht="33" hidden="1">
      <c r="A218" s="4" t="s">
        <v>230</v>
      </c>
      <c r="B218" s="4" t="s">
        <v>235</v>
      </c>
      <c r="C218" s="5" t="s">
        <v>10</v>
      </c>
      <c r="D218" s="6">
        <v>2017</v>
      </c>
      <c r="E218" s="5">
        <v>16494.845360824744</v>
      </c>
      <c r="F218" s="5"/>
      <c r="G218" s="5"/>
      <c r="H218" s="6"/>
      <c r="I218" s="18"/>
    </row>
    <row r="219" spans="1:9" s="1" customFormat="1" ht="33" hidden="1">
      <c r="A219" s="4" t="s">
        <v>230</v>
      </c>
      <c r="B219" s="4" t="s">
        <v>236</v>
      </c>
      <c r="C219" s="5" t="s">
        <v>134</v>
      </c>
      <c r="D219" s="6">
        <v>2016</v>
      </c>
      <c r="E219" s="5">
        <v>4865.979381443299</v>
      </c>
      <c r="F219" s="5"/>
      <c r="G219" s="5"/>
      <c r="H219" s="6"/>
      <c r="I219" s="18"/>
    </row>
    <row r="220" spans="1:9" s="1" customFormat="1" ht="33" hidden="1">
      <c r="A220" s="4" t="s">
        <v>230</v>
      </c>
      <c r="B220" s="4" t="s">
        <v>236</v>
      </c>
      <c r="C220" s="5" t="s">
        <v>10</v>
      </c>
      <c r="D220" s="6">
        <v>2017</v>
      </c>
      <c r="E220" s="5"/>
      <c r="F220" s="5">
        <v>30000</v>
      </c>
      <c r="G220" s="5"/>
      <c r="H220" s="6"/>
      <c r="I220" s="18"/>
    </row>
    <row r="221" spans="1:9" s="1" customFormat="1" ht="33" hidden="1">
      <c r="A221" s="4" t="s">
        <v>230</v>
      </c>
      <c r="B221" s="4" t="s">
        <v>237</v>
      </c>
      <c r="C221" s="5" t="s">
        <v>10</v>
      </c>
      <c r="D221" s="6">
        <v>2017</v>
      </c>
      <c r="E221" s="5"/>
      <c r="F221" s="5">
        <v>1100000</v>
      </c>
      <c r="G221" s="5"/>
      <c r="H221" s="6"/>
      <c r="I221" s="18"/>
    </row>
    <row r="222" spans="1:9" s="1" customFormat="1" ht="33" hidden="1">
      <c r="A222" s="4" t="s">
        <v>230</v>
      </c>
      <c r="B222" s="4" t="s">
        <v>238</v>
      </c>
      <c r="C222" s="5" t="s">
        <v>10</v>
      </c>
      <c r="D222" s="6">
        <v>2016</v>
      </c>
      <c r="E222" s="5"/>
      <c r="F222" s="5">
        <v>100000</v>
      </c>
      <c r="G222" s="5"/>
      <c r="H222" s="6"/>
      <c r="I222" s="18"/>
    </row>
    <row r="223" spans="1:9" s="1" customFormat="1" ht="33" hidden="1">
      <c r="A223" s="4" t="s">
        <v>230</v>
      </c>
      <c r="B223" s="4" t="s">
        <v>239</v>
      </c>
      <c r="C223" s="5" t="s">
        <v>10</v>
      </c>
      <c r="D223" s="6">
        <v>2017</v>
      </c>
      <c r="E223" s="5">
        <v>0</v>
      </c>
      <c r="F223" s="5">
        <v>50000</v>
      </c>
      <c r="G223" s="5"/>
      <c r="H223" s="6"/>
      <c r="I223" s="18"/>
    </row>
    <row r="224" spans="1:9" s="1" customFormat="1" ht="82.5" hidden="1">
      <c r="A224" s="4" t="s">
        <v>240</v>
      </c>
      <c r="B224" s="4" t="s">
        <v>241</v>
      </c>
      <c r="C224" s="4" t="s">
        <v>10</v>
      </c>
      <c r="D224" s="6">
        <v>2017</v>
      </c>
      <c r="E224" s="5">
        <v>254700000</v>
      </c>
      <c r="F224" s="5">
        <v>1000000</v>
      </c>
      <c r="G224" s="5">
        <v>9000000</v>
      </c>
      <c r="H224" s="6"/>
      <c r="I224" s="18"/>
    </row>
    <row r="225" spans="1:9" s="1" customFormat="1" ht="49.5" hidden="1">
      <c r="A225" s="4" t="s">
        <v>242</v>
      </c>
      <c r="B225" s="1" t="s">
        <v>243</v>
      </c>
      <c r="C225" s="1" t="s">
        <v>14</v>
      </c>
      <c r="D225" s="1">
        <v>2014</v>
      </c>
      <c r="E225" s="12">
        <v>5900000</v>
      </c>
      <c r="F225" s="12">
        <v>5300000</v>
      </c>
      <c r="G225" s="12">
        <v>26300000</v>
      </c>
      <c r="H225" s="6"/>
      <c r="I225" s="18"/>
    </row>
    <row r="226" spans="1:9" s="1" customFormat="1" ht="49.5" hidden="1">
      <c r="A226" s="4" t="s">
        <v>242</v>
      </c>
      <c r="B226" s="1" t="s">
        <v>244</v>
      </c>
      <c r="C226" s="1" t="s">
        <v>16</v>
      </c>
      <c r="D226" s="1">
        <v>2016</v>
      </c>
      <c r="E226" s="12">
        <v>189998</v>
      </c>
      <c r="F226" s="12">
        <v>399966</v>
      </c>
      <c r="G226" s="12">
        <v>235036</v>
      </c>
      <c r="H226" s="6"/>
      <c r="I226" s="18"/>
    </row>
    <row r="227" spans="1:9" s="1" customFormat="1" ht="99" hidden="1">
      <c r="A227" s="4" t="s">
        <v>242</v>
      </c>
      <c r="B227" s="1" t="s">
        <v>245</v>
      </c>
      <c r="C227" s="1" t="s">
        <v>16</v>
      </c>
      <c r="D227" s="1">
        <v>2010</v>
      </c>
      <c r="E227" s="12">
        <v>0</v>
      </c>
      <c r="F227" s="12">
        <v>215000</v>
      </c>
      <c r="G227" s="12">
        <v>635000</v>
      </c>
      <c r="H227" s="6"/>
      <c r="I227" s="18"/>
    </row>
    <row r="228" spans="1:9" s="1" customFormat="1" ht="132" hidden="1">
      <c r="A228" s="4" t="s">
        <v>242</v>
      </c>
      <c r="B228" s="1" t="s">
        <v>246</v>
      </c>
      <c r="C228" s="1" t="s">
        <v>16</v>
      </c>
      <c r="D228" s="1">
        <v>2017</v>
      </c>
      <c r="E228" s="12">
        <v>0</v>
      </c>
      <c r="F228" s="12">
        <v>0</v>
      </c>
      <c r="G228" s="12">
        <v>16264000</v>
      </c>
      <c r="H228" s="6"/>
      <c r="I228" s="18"/>
    </row>
    <row r="229" spans="1:9" s="1" customFormat="1" ht="82.5" hidden="1">
      <c r="A229" s="4" t="s">
        <v>242</v>
      </c>
      <c r="B229" s="1" t="s">
        <v>247</v>
      </c>
      <c r="C229" s="1" t="s">
        <v>16</v>
      </c>
      <c r="D229" s="1">
        <v>2016</v>
      </c>
      <c r="E229" s="12">
        <v>500515</v>
      </c>
      <c r="F229" s="12">
        <v>18557</v>
      </c>
      <c r="G229" s="12">
        <v>0</v>
      </c>
      <c r="H229" s="6"/>
      <c r="I229" s="18"/>
    </row>
    <row r="230" spans="1:9" s="1" customFormat="1" ht="49.5" hidden="1">
      <c r="A230" s="4" t="s">
        <v>242</v>
      </c>
      <c r="B230" s="1" t="s">
        <v>248</v>
      </c>
      <c r="C230" s="1" t="s">
        <v>16</v>
      </c>
      <c r="D230" s="1">
        <v>2016</v>
      </c>
      <c r="E230" s="12">
        <v>167396</v>
      </c>
      <c r="F230" s="12">
        <v>261824</v>
      </c>
      <c r="G230" s="12"/>
      <c r="H230" s="6"/>
      <c r="I230" s="18"/>
    </row>
    <row r="231" spans="1:9" s="1" customFormat="1" ht="49.5" hidden="1">
      <c r="A231" s="4" t="s">
        <v>242</v>
      </c>
      <c r="B231" s="1" t="s">
        <v>249</v>
      </c>
      <c r="C231" s="1" t="s">
        <v>10</v>
      </c>
      <c r="D231" s="1">
        <v>2017</v>
      </c>
      <c r="E231" s="12">
        <v>371134</v>
      </c>
      <c r="F231" s="12">
        <v>1484536</v>
      </c>
      <c r="G231" s="12"/>
      <c r="H231" s="6"/>
      <c r="I231" s="18"/>
    </row>
    <row r="232" spans="1:9" s="1" customFormat="1" ht="49.5" hidden="1">
      <c r="A232" s="4" t="s">
        <v>242</v>
      </c>
      <c r="B232" s="1" t="s">
        <v>250</v>
      </c>
      <c r="C232" s="1" t="s">
        <v>10</v>
      </c>
      <c r="D232" s="1">
        <v>2017</v>
      </c>
      <c r="E232" s="12">
        <v>164949</v>
      </c>
      <c r="F232" s="12">
        <v>659794</v>
      </c>
      <c r="G232" s="12"/>
      <c r="H232" s="6"/>
      <c r="I232" s="18"/>
    </row>
    <row r="233" spans="1:9" s="1" customFormat="1" ht="49.5" hidden="1">
      <c r="A233" s="4" t="s">
        <v>242</v>
      </c>
      <c r="B233" s="1" t="s">
        <v>251</v>
      </c>
      <c r="C233" s="1" t="s">
        <v>10</v>
      </c>
      <c r="D233" s="1">
        <v>2016</v>
      </c>
      <c r="E233" s="12">
        <v>26392</v>
      </c>
      <c r="F233" s="12">
        <v>24742</v>
      </c>
      <c r="G233" s="12"/>
      <c r="H233" s="6"/>
      <c r="I233" s="18"/>
    </row>
    <row r="234" spans="1:9" s="1" customFormat="1" ht="49.5" hidden="1">
      <c r="A234" s="4" t="s">
        <v>242</v>
      </c>
      <c r="B234" s="1" t="s">
        <v>252</v>
      </c>
      <c r="C234" s="1" t="s">
        <v>10</v>
      </c>
      <c r="D234" s="1" t="s">
        <v>253</v>
      </c>
      <c r="E234" s="12"/>
      <c r="F234" s="12">
        <v>123711</v>
      </c>
      <c r="G234" s="12"/>
      <c r="H234" s="6"/>
      <c r="I234" s="18"/>
    </row>
    <row r="235" spans="1:9" s="1" customFormat="1" ht="49.5" hidden="1">
      <c r="A235" s="4" t="s">
        <v>242</v>
      </c>
      <c r="B235" s="1" t="s">
        <v>254</v>
      </c>
      <c r="C235" s="1" t="s">
        <v>16</v>
      </c>
      <c r="D235" s="1">
        <v>2013</v>
      </c>
      <c r="E235" s="12"/>
      <c r="F235" s="12">
        <v>11100</v>
      </c>
      <c r="G235" s="12"/>
      <c r="H235" s="6"/>
      <c r="I235" s="18"/>
    </row>
    <row r="236" spans="1:9" s="1" customFormat="1" ht="49.5" hidden="1">
      <c r="A236" s="4" t="s">
        <v>242</v>
      </c>
      <c r="B236" s="1" t="s">
        <v>255</v>
      </c>
      <c r="C236" s="1" t="s">
        <v>16</v>
      </c>
      <c r="D236" s="1">
        <v>2013</v>
      </c>
      <c r="E236" s="12"/>
      <c r="F236" s="12">
        <v>12287</v>
      </c>
      <c r="G236" s="12"/>
      <c r="H236" s="6"/>
      <c r="I236" s="18"/>
    </row>
    <row r="237" spans="1:9" s="1" customFormat="1" ht="82.5" hidden="1">
      <c r="A237" s="4" t="s">
        <v>242</v>
      </c>
      <c r="B237" s="1" t="s">
        <v>256</v>
      </c>
      <c r="C237" s="1" t="s">
        <v>16</v>
      </c>
      <c r="D237" s="1">
        <v>2015</v>
      </c>
      <c r="E237" s="12"/>
      <c r="F237" s="12">
        <v>17446</v>
      </c>
      <c r="G237" s="12"/>
      <c r="H237" s="6"/>
      <c r="I237" s="18"/>
    </row>
    <row r="238" spans="1:9" s="1" customFormat="1" ht="49.5" hidden="1">
      <c r="A238" s="4" t="s">
        <v>242</v>
      </c>
      <c r="B238" s="1" t="s">
        <v>257</v>
      </c>
      <c r="C238" s="1" t="s">
        <v>16</v>
      </c>
      <c r="D238" s="1">
        <v>2013</v>
      </c>
      <c r="E238" s="12"/>
      <c r="F238" s="12">
        <v>11100</v>
      </c>
      <c r="G238" s="12"/>
      <c r="H238" s="6"/>
      <c r="I238" s="18"/>
    </row>
    <row r="239" spans="1:9" s="1" customFormat="1" ht="49.5" hidden="1">
      <c r="A239" s="4" t="s">
        <v>242</v>
      </c>
      <c r="B239" s="1" t="s">
        <v>258</v>
      </c>
      <c r="C239" s="1" t="s">
        <v>16</v>
      </c>
      <c r="D239" s="1">
        <v>2013</v>
      </c>
      <c r="E239" s="12"/>
      <c r="F239" s="12">
        <v>12287</v>
      </c>
      <c r="G239" s="12"/>
      <c r="H239" s="6"/>
      <c r="I239" s="18"/>
    </row>
    <row r="240" spans="1:9" s="1" customFormat="1" ht="66" hidden="1">
      <c r="A240" s="4" t="s">
        <v>242</v>
      </c>
      <c r="B240" s="1" t="s">
        <v>259</v>
      </c>
      <c r="C240" s="1" t="s">
        <v>16</v>
      </c>
      <c r="D240" s="1">
        <v>2015</v>
      </c>
      <c r="E240" s="12"/>
      <c r="F240" s="12">
        <v>17446</v>
      </c>
      <c r="G240" s="12"/>
      <c r="H240" s="6"/>
      <c r="I240" s="18"/>
    </row>
    <row r="241" spans="1:9" s="1" customFormat="1" ht="49.5" hidden="1">
      <c r="A241" s="4" t="s">
        <v>242</v>
      </c>
      <c r="B241" s="1" t="s">
        <v>260</v>
      </c>
      <c r="C241" s="1" t="s">
        <v>16</v>
      </c>
      <c r="D241" s="1">
        <v>2016</v>
      </c>
      <c r="E241" s="12">
        <v>20256</v>
      </c>
      <c r="F241" s="12">
        <v>40181</v>
      </c>
      <c r="G241" s="12"/>
      <c r="H241" s="6"/>
      <c r="I241" s="18"/>
    </row>
    <row r="242" spans="1:9" s="1" customFormat="1" ht="49.5" hidden="1">
      <c r="A242" s="4" t="s">
        <v>242</v>
      </c>
      <c r="B242" s="1" t="s">
        <v>261</v>
      </c>
      <c r="C242" s="1" t="s">
        <v>16</v>
      </c>
      <c r="D242" s="1">
        <v>2012</v>
      </c>
      <c r="E242" s="12">
        <v>95860</v>
      </c>
      <c r="F242" s="12">
        <v>84850</v>
      </c>
      <c r="G242" s="12">
        <v>11020</v>
      </c>
      <c r="H242" s="6"/>
      <c r="I242" s="18"/>
    </row>
    <row r="243" spans="1:9" s="1" customFormat="1" ht="49.5" hidden="1">
      <c r="A243" s="4" t="s">
        <v>242</v>
      </c>
      <c r="B243" s="1" t="s">
        <v>262</v>
      </c>
      <c r="C243" s="1" t="s">
        <v>16</v>
      </c>
      <c r="D243" s="1">
        <v>2016</v>
      </c>
      <c r="E243" s="12">
        <v>7334</v>
      </c>
      <c r="F243" s="12">
        <v>116461</v>
      </c>
      <c r="G243" s="12">
        <v>12539</v>
      </c>
      <c r="H243" s="6"/>
      <c r="I243" s="18"/>
    </row>
    <row r="244" spans="1:9" s="1" customFormat="1" ht="49.5" hidden="1">
      <c r="A244" s="4" t="s">
        <v>242</v>
      </c>
      <c r="B244" s="1" t="s">
        <v>263</v>
      </c>
      <c r="C244" s="1" t="s">
        <v>16</v>
      </c>
      <c r="D244" s="1">
        <v>2013</v>
      </c>
      <c r="E244" s="12">
        <v>10874</v>
      </c>
      <c r="F244" s="12">
        <v>599946</v>
      </c>
      <c r="G244" s="12">
        <v>4643</v>
      </c>
      <c r="H244" s="6"/>
      <c r="I244" s="18"/>
    </row>
    <row r="245" spans="1:9" s="1" customFormat="1" ht="49.5" hidden="1">
      <c r="A245" s="4" t="s">
        <v>242</v>
      </c>
      <c r="B245" s="1" t="s">
        <v>264</v>
      </c>
      <c r="C245" s="1" t="s">
        <v>134</v>
      </c>
      <c r="D245" s="1">
        <v>2017</v>
      </c>
      <c r="E245" s="12">
        <v>8346</v>
      </c>
      <c r="F245" s="12">
        <v>8406</v>
      </c>
      <c r="G245" s="12">
        <v>8406</v>
      </c>
      <c r="H245" s="6"/>
      <c r="I245" s="18"/>
    </row>
    <row r="246" spans="1:9" s="1" customFormat="1" ht="49.5" hidden="1">
      <c r="A246" s="4" t="s">
        <v>242</v>
      </c>
      <c r="B246" s="1" t="s">
        <v>265</v>
      </c>
      <c r="C246" s="1" t="s">
        <v>16</v>
      </c>
      <c r="D246" s="1">
        <v>2016</v>
      </c>
      <c r="E246" s="12">
        <v>5214</v>
      </c>
      <c r="F246" s="12"/>
      <c r="G246" s="12">
        <v>24262</v>
      </c>
      <c r="H246" s="6"/>
      <c r="I246" s="18"/>
    </row>
    <row r="247" spans="1:9" s="1" customFormat="1" ht="66" hidden="1">
      <c r="A247" s="4" t="s">
        <v>242</v>
      </c>
      <c r="B247" s="1" t="s">
        <v>266</v>
      </c>
      <c r="C247" s="1" t="s">
        <v>16</v>
      </c>
      <c r="D247" s="1">
        <v>2016</v>
      </c>
      <c r="E247" s="12"/>
      <c r="F247" s="12">
        <v>109122</v>
      </c>
      <c r="G247" s="12">
        <v>101607</v>
      </c>
      <c r="H247" s="6"/>
      <c r="I247" s="18"/>
    </row>
    <row r="248" spans="1:9" s="1" customFormat="1" ht="49.5" hidden="1">
      <c r="A248" s="4" t="s">
        <v>242</v>
      </c>
      <c r="B248" s="1" t="s">
        <v>267</v>
      </c>
      <c r="C248" s="1" t="s">
        <v>16</v>
      </c>
      <c r="D248" s="1">
        <v>2013</v>
      </c>
      <c r="E248" s="12">
        <v>17723</v>
      </c>
      <c r="F248" s="12">
        <v>20722</v>
      </c>
      <c r="G248" s="12"/>
      <c r="H248" s="6"/>
      <c r="I248" s="18"/>
    </row>
    <row r="249" spans="1:9" s="1" customFormat="1" ht="49.5" hidden="1">
      <c r="A249" s="4" t="s">
        <v>242</v>
      </c>
      <c r="B249" s="1" t="s">
        <v>268</v>
      </c>
      <c r="C249" s="1" t="s">
        <v>16</v>
      </c>
      <c r="D249" s="1">
        <v>2013</v>
      </c>
      <c r="E249" s="12">
        <v>25859</v>
      </c>
      <c r="F249" s="12">
        <v>16045</v>
      </c>
      <c r="G249" s="12"/>
      <c r="H249" s="6"/>
      <c r="I249" s="18"/>
    </row>
    <row r="250" spans="1:9" s="1" customFormat="1" ht="49.5" hidden="1">
      <c r="A250" s="4" t="s">
        <v>242</v>
      </c>
      <c r="B250" s="1" t="s">
        <v>269</v>
      </c>
      <c r="C250" s="1" t="s">
        <v>16</v>
      </c>
      <c r="D250" s="1">
        <v>2012</v>
      </c>
      <c r="E250" s="12">
        <v>11657</v>
      </c>
      <c r="F250" s="12">
        <v>1404</v>
      </c>
      <c r="G250" s="12"/>
      <c r="H250" s="6"/>
      <c r="I250" s="18"/>
    </row>
    <row r="251" spans="1:9" s="1" customFormat="1" ht="49.5" hidden="1">
      <c r="A251" s="4" t="s">
        <v>242</v>
      </c>
      <c r="B251" s="1" t="s">
        <v>270</v>
      </c>
      <c r="C251" s="1" t="s">
        <v>16</v>
      </c>
      <c r="D251" s="1">
        <v>2013</v>
      </c>
      <c r="E251" s="12">
        <v>42002</v>
      </c>
      <c r="F251" s="12">
        <v>21544</v>
      </c>
      <c r="G251" s="12"/>
      <c r="H251" s="6"/>
      <c r="I251" s="18"/>
    </row>
    <row r="252" spans="1:9" s="1" customFormat="1" ht="49.5" hidden="1">
      <c r="A252" s="4" t="s">
        <v>242</v>
      </c>
      <c r="B252" s="1" t="s">
        <v>271</v>
      </c>
      <c r="C252" s="1" t="s">
        <v>16</v>
      </c>
      <c r="D252" s="1">
        <v>2013</v>
      </c>
      <c r="E252" s="12"/>
      <c r="F252" s="12">
        <v>1637</v>
      </c>
      <c r="G252" s="12"/>
      <c r="H252" s="6"/>
      <c r="I252" s="18"/>
    </row>
    <row r="253" spans="1:9" s="1" customFormat="1" ht="49.5" hidden="1">
      <c r="A253" s="4" t="s">
        <v>242</v>
      </c>
      <c r="B253" s="1" t="s">
        <v>272</v>
      </c>
      <c r="C253" s="1" t="s">
        <v>16</v>
      </c>
      <c r="D253" s="1">
        <v>2013</v>
      </c>
      <c r="E253" s="12"/>
      <c r="F253" s="12">
        <v>13444</v>
      </c>
      <c r="G253" s="12"/>
      <c r="H253" s="6"/>
      <c r="I253" s="18"/>
    </row>
    <row r="254" spans="1:9" s="1" customFormat="1" ht="49.5" hidden="1">
      <c r="A254" s="4" t="s">
        <v>242</v>
      </c>
      <c r="B254" s="1" t="s">
        <v>273</v>
      </c>
      <c r="C254" s="1" t="s">
        <v>16</v>
      </c>
      <c r="D254" s="1">
        <v>2013</v>
      </c>
      <c r="E254" s="12"/>
      <c r="F254" s="12">
        <v>14465</v>
      </c>
      <c r="G254" s="12"/>
      <c r="H254" s="6"/>
      <c r="I254" s="18"/>
    </row>
    <row r="255" spans="1:9" s="1" customFormat="1" ht="66" hidden="1">
      <c r="A255" s="4" t="s">
        <v>242</v>
      </c>
      <c r="B255" s="1" t="s">
        <v>274</v>
      </c>
      <c r="C255" s="1" t="s">
        <v>16</v>
      </c>
      <c r="D255" s="1">
        <v>2013</v>
      </c>
      <c r="E255" s="12"/>
      <c r="F255" s="12">
        <v>16130</v>
      </c>
      <c r="G255" s="12"/>
      <c r="H255" s="6"/>
      <c r="I255" s="18"/>
    </row>
    <row r="256" spans="1:9" s="1" customFormat="1" ht="49.5" hidden="1">
      <c r="A256" s="4" t="s">
        <v>242</v>
      </c>
      <c r="B256" s="1" t="s">
        <v>275</v>
      </c>
      <c r="C256" s="1" t="s">
        <v>16</v>
      </c>
      <c r="D256" s="1">
        <v>2013</v>
      </c>
      <c r="E256" s="12">
        <v>32990</v>
      </c>
      <c r="F256" s="12">
        <v>10997</v>
      </c>
      <c r="G256" s="12">
        <v>54983</v>
      </c>
      <c r="H256" s="6"/>
      <c r="I256" s="18"/>
    </row>
    <row r="257" spans="1:9" s="1" customFormat="1" ht="49.5" hidden="1">
      <c r="A257" s="4" t="s">
        <v>242</v>
      </c>
      <c r="B257" s="1" t="s">
        <v>276</v>
      </c>
      <c r="C257" s="1" t="s">
        <v>16</v>
      </c>
      <c r="D257" s="1">
        <v>2014</v>
      </c>
      <c r="E257" s="12">
        <v>77755</v>
      </c>
      <c r="F257" s="12"/>
      <c r="G257" s="12">
        <v>83529</v>
      </c>
      <c r="H257" s="6"/>
      <c r="I257" s="18"/>
    </row>
    <row r="258" spans="1:9" s="1" customFormat="1" ht="49.5" hidden="1">
      <c r="A258" s="4" t="s">
        <v>242</v>
      </c>
      <c r="B258" s="1" t="s">
        <v>277</v>
      </c>
      <c r="C258" s="1" t="s">
        <v>16</v>
      </c>
      <c r="D258" s="1">
        <v>2014</v>
      </c>
      <c r="E258" s="12">
        <v>77154</v>
      </c>
      <c r="F258" s="12"/>
      <c r="G258" s="12">
        <v>82673</v>
      </c>
      <c r="H258" s="6"/>
      <c r="I258" s="18"/>
    </row>
    <row r="259" spans="1:9" s="1" customFormat="1" ht="49.5" hidden="1">
      <c r="A259" s="4" t="s">
        <v>242</v>
      </c>
      <c r="B259" s="1" t="s">
        <v>278</v>
      </c>
      <c r="C259" s="1" t="s">
        <v>16</v>
      </c>
      <c r="D259" s="1">
        <v>2014</v>
      </c>
      <c r="E259" s="12">
        <v>554732</v>
      </c>
      <c r="F259" s="12">
        <v>11768</v>
      </c>
      <c r="G259" s="12"/>
      <c r="H259" s="6"/>
      <c r="I259" s="18"/>
    </row>
    <row r="260" spans="1:9" s="1" customFormat="1" ht="49.5" hidden="1">
      <c r="A260" s="4" t="s">
        <v>242</v>
      </c>
      <c r="B260" s="1" t="s">
        <v>279</v>
      </c>
      <c r="C260" s="1" t="s">
        <v>16</v>
      </c>
      <c r="D260" s="1">
        <v>2015</v>
      </c>
      <c r="E260" s="12">
        <v>9133</v>
      </c>
      <c r="F260" s="12">
        <v>500000</v>
      </c>
      <c r="G260" s="12">
        <v>140867</v>
      </c>
      <c r="H260" s="6"/>
      <c r="I260" s="18"/>
    </row>
    <row r="261" spans="1:9" s="1" customFormat="1" ht="49.5" hidden="1">
      <c r="A261" s="4" t="s">
        <v>242</v>
      </c>
      <c r="B261" s="1" t="s">
        <v>280</v>
      </c>
      <c r="C261" s="1" t="s">
        <v>16</v>
      </c>
      <c r="D261" s="1">
        <v>2017</v>
      </c>
      <c r="E261" s="12"/>
      <c r="F261" s="12">
        <v>400000</v>
      </c>
      <c r="G261" s="12">
        <v>599000</v>
      </c>
      <c r="H261" s="6"/>
      <c r="I261" s="18"/>
    </row>
    <row r="262" spans="1:9" s="1" customFormat="1" ht="49.5" hidden="1">
      <c r="A262" s="4" t="s">
        <v>242</v>
      </c>
      <c r="B262" s="1" t="s">
        <v>281</v>
      </c>
      <c r="C262" s="1" t="s">
        <v>10</v>
      </c>
      <c r="D262" s="1">
        <v>2016</v>
      </c>
      <c r="E262" s="12">
        <v>269792</v>
      </c>
      <c r="F262" s="12">
        <v>247423</v>
      </c>
      <c r="G262" s="12"/>
      <c r="H262" s="6"/>
      <c r="I262" s="18"/>
    </row>
    <row r="263" spans="1:9" s="1" customFormat="1" ht="49.5" hidden="1">
      <c r="A263" s="4" t="s">
        <v>242</v>
      </c>
      <c r="B263" s="1" t="s">
        <v>282</v>
      </c>
      <c r="C263" s="1" t="s">
        <v>10</v>
      </c>
      <c r="D263" s="1">
        <v>2016</v>
      </c>
      <c r="E263" s="12">
        <v>10194</v>
      </c>
      <c r="F263" s="12"/>
      <c r="G263" s="12"/>
      <c r="H263" s="6"/>
      <c r="I263" s="18"/>
    </row>
    <row r="264" spans="1:9" s="1" customFormat="1" ht="115.5" hidden="1">
      <c r="A264" s="4" t="s">
        <v>242</v>
      </c>
      <c r="B264" s="1" t="s">
        <v>283</v>
      </c>
      <c r="C264" s="1" t="s">
        <v>10</v>
      </c>
      <c r="D264" s="1">
        <v>2016</v>
      </c>
      <c r="E264" s="12">
        <v>772548</v>
      </c>
      <c r="F264" s="12">
        <v>527544</v>
      </c>
      <c r="G264" s="12"/>
      <c r="H264" s="6"/>
      <c r="I264" s="18"/>
    </row>
    <row r="265" spans="1:9" s="1" customFormat="1" ht="66" hidden="1">
      <c r="A265" s="4" t="s">
        <v>242</v>
      </c>
      <c r="B265" s="1" t="s">
        <v>284</v>
      </c>
      <c r="C265" s="1" t="s">
        <v>10</v>
      </c>
      <c r="D265" s="1" t="s">
        <v>253</v>
      </c>
      <c r="E265" s="12">
        <v>484049</v>
      </c>
      <c r="F265" s="12">
        <v>613621</v>
      </c>
      <c r="G265" s="12"/>
      <c r="H265" s="6"/>
      <c r="I265" s="18"/>
    </row>
    <row r="266" spans="1:9" s="1" customFormat="1" ht="49.5" hidden="1">
      <c r="A266" s="4" t="s">
        <v>242</v>
      </c>
      <c r="B266" s="1" t="s">
        <v>285</v>
      </c>
      <c r="C266" s="1" t="s">
        <v>10</v>
      </c>
      <c r="D266" s="1">
        <v>2016</v>
      </c>
      <c r="E266" s="12">
        <f>1088956+12866</f>
        <v>1101822</v>
      </c>
      <c r="F266" s="12">
        <f>2222232+134396</f>
        <v>2356628</v>
      </c>
      <c r="G266" s="12"/>
      <c r="H266" s="6"/>
      <c r="I266" s="18"/>
    </row>
    <row r="267" spans="1:9" s="1" customFormat="1" ht="66" hidden="1">
      <c r="A267" s="4" t="s">
        <v>242</v>
      </c>
      <c r="B267" s="1" t="s">
        <v>286</v>
      </c>
      <c r="C267" s="1" t="s">
        <v>16</v>
      </c>
      <c r="D267" s="1">
        <v>2016</v>
      </c>
      <c r="E267" s="12">
        <v>8247</v>
      </c>
      <c r="F267" s="12">
        <f>5154639+1237113+27965</f>
        <v>6419717</v>
      </c>
      <c r="G267" s="12">
        <f>5397340+1237113</f>
        <v>6634453</v>
      </c>
      <c r="H267" s="6"/>
      <c r="I267" s="18"/>
    </row>
    <row r="268" spans="1:9" s="1" customFormat="1" ht="66" hidden="1">
      <c r="A268" s="1" t="s">
        <v>287</v>
      </c>
      <c r="B268" s="1" t="s">
        <v>288</v>
      </c>
      <c r="C268" s="1" t="s">
        <v>10</v>
      </c>
      <c r="D268" s="1">
        <v>2015</v>
      </c>
      <c r="E268" s="12">
        <v>4375000</v>
      </c>
      <c r="F268" s="12">
        <v>2291000</v>
      </c>
      <c r="G268" s="12" t="s">
        <v>61</v>
      </c>
      <c r="H268" s="6"/>
      <c r="I268" s="18"/>
    </row>
    <row r="269" spans="1:9" s="1" customFormat="1" ht="66" hidden="1">
      <c r="A269" s="1" t="s">
        <v>287</v>
      </c>
      <c r="B269" s="1" t="s">
        <v>289</v>
      </c>
      <c r="C269" s="1" t="s">
        <v>10</v>
      </c>
      <c r="D269" s="1">
        <v>2016</v>
      </c>
      <c r="E269" s="12">
        <v>6875000</v>
      </c>
      <c r="F269" s="12">
        <v>4722916</v>
      </c>
      <c r="G269" s="12" t="s">
        <v>61</v>
      </c>
      <c r="H269" s="6"/>
      <c r="I269" s="18"/>
    </row>
    <row r="270" spans="1:9" s="1" customFormat="1" ht="66" hidden="1">
      <c r="A270" s="1" t="s">
        <v>287</v>
      </c>
      <c r="B270" s="1" t="s">
        <v>290</v>
      </c>
      <c r="C270" s="1" t="s">
        <v>10</v>
      </c>
      <c r="D270" s="1">
        <v>2016</v>
      </c>
      <c r="E270" s="12">
        <v>37500000</v>
      </c>
      <c r="F270" s="12">
        <v>17291666</v>
      </c>
      <c r="G270" s="12" t="s">
        <v>61</v>
      </c>
      <c r="H270" s="6"/>
      <c r="I270" s="18"/>
    </row>
    <row r="271" spans="1:9" s="1" customFormat="1" ht="66" hidden="1">
      <c r="A271" s="1" t="s">
        <v>287</v>
      </c>
      <c r="B271" s="1" t="s">
        <v>291</v>
      </c>
      <c r="C271" s="1" t="s">
        <v>10</v>
      </c>
      <c r="D271" s="1">
        <v>2016</v>
      </c>
      <c r="E271" s="12">
        <v>23750000</v>
      </c>
      <c r="F271" s="12">
        <v>2083333</v>
      </c>
      <c r="G271" s="12" t="s">
        <v>61</v>
      </c>
      <c r="H271" s="6"/>
      <c r="I271" s="18"/>
    </row>
    <row r="272" spans="1:9" s="1" customFormat="1" ht="66" hidden="1">
      <c r="A272" s="1" t="s">
        <v>287</v>
      </c>
      <c r="B272" s="1" t="s">
        <v>292</v>
      </c>
      <c r="C272" s="1" t="s">
        <v>10</v>
      </c>
      <c r="D272" s="1">
        <v>2016</v>
      </c>
      <c r="E272" s="12">
        <v>5104166</v>
      </c>
      <c r="F272" s="12">
        <v>2104166</v>
      </c>
      <c r="G272" s="12">
        <v>2000000</v>
      </c>
      <c r="H272" s="6"/>
      <c r="I272" s="18"/>
    </row>
    <row r="273" spans="1:9" s="1" customFormat="1" ht="66" hidden="1">
      <c r="A273" s="1" t="s">
        <v>287</v>
      </c>
      <c r="B273" s="1" t="s">
        <v>293</v>
      </c>
      <c r="C273" s="1" t="s">
        <v>10</v>
      </c>
      <c r="D273" s="1">
        <v>2017</v>
      </c>
      <c r="E273" s="12">
        <v>2812500</v>
      </c>
      <c r="F273" s="12">
        <v>1250000</v>
      </c>
      <c r="G273" s="12" t="s">
        <v>61</v>
      </c>
      <c r="H273" s="6"/>
      <c r="I273" s="18"/>
    </row>
    <row r="274" spans="1:9" s="1" customFormat="1" ht="66" hidden="1">
      <c r="A274" s="1" t="s">
        <v>287</v>
      </c>
      <c r="B274" s="1" t="s">
        <v>294</v>
      </c>
      <c r="C274" s="1" t="s">
        <v>10</v>
      </c>
      <c r="D274" s="1">
        <v>2017</v>
      </c>
      <c r="E274" s="12">
        <v>333631</v>
      </c>
      <c r="F274" s="12">
        <v>139514</v>
      </c>
      <c r="G274" s="12" t="s">
        <v>61</v>
      </c>
      <c r="H274" s="6"/>
      <c r="I274" s="18"/>
    </row>
    <row r="275" spans="1:9" s="1" customFormat="1" ht="66" hidden="1">
      <c r="A275" s="1" t="s">
        <v>287</v>
      </c>
      <c r="B275" s="1" t="s">
        <v>295</v>
      </c>
      <c r="C275" s="1" t="s">
        <v>10</v>
      </c>
      <c r="D275" s="1">
        <v>2017</v>
      </c>
      <c r="E275" s="12">
        <v>1041666</v>
      </c>
      <c r="F275" s="12">
        <v>700000</v>
      </c>
      <c r="G275" s="12"/>
      <c r="H275" s="6"/>
      <c r="I275" s="18"/>
    </row>
    <row r="276" spans="1:9" s="4" customFormat="1" ht="66" hidden="1">
      <c r="A276" s="4" t="s">
        <v>287</v>
      </c>
      <c r="B276" s="4" t="s">
        <v>296</v>
      </c>
      <c r="C276" s="4" t="s">
        <v>10</v>
      </c>
      <c r="D276" s="4">
        <v>2016</v>
      </c>
      <c r="E276" s="5">
        <f>172388000/485</f>
        <v>355439.175257732</v>
      </c>
      <c r="F276" s="5">
        <v>1330000</v>
      </c>
      <c r="G276" s="5"/>
      <c r="H276" s="6"/>
      <c r="I276" s="18"/>
    </row>
    <row r="277" spans="1:9" s="4" customFormat="1" ht="66" hidden="1">
      <c r="A277" s="4" t="s">
        <v>287</v>
      </c>
      <c r="B277" s="4" t="s">
        <v>297</v>
      </c>
      <c r="C277" s="4" t="s">
        <v>10</v>
      </c>
      <c r="D277" s="4">
        <v>2016</v>
      </c>
      <c r="E277" s="5">
        <v>0</v>
      </c>
      <c r="F277" s="5">
        <v>110000</v>
      </c>
      <c r="G277" s="5"/>
      <c r="H277" s="6"/>
      <c r="I277" s="18"/>
    </row>
    <row r="278" spans="1:9" s="4" customFormat="1" ht="66" hidden="1">
      <c r="A278" s="4" t="s">
        <v>287</v>
      </c>
      <c r="B278" s="4" t="s">
        <v>298</v>
      </c>
      <c r="C278" s="4" t="s">
        <v>10</v>
      </c>
      <c r="D278" s="4">
        <v>2016</v>
      </c>
      <c r="E278" s="5">
        <v>0</v>
      </c>
      <c r="F278" s="5">
        <v>2290000</v>
      </c>
      <c r="G278" s="5"/>
      <c r="H278" s="6"/>
      <c r="I278" s="18"/>
    </row>
    <row r="279" spans="1:9" s="4" customFormat="1" ht="66" hidden="1">
      <c r="A279" s="4" t="s">
        <v>287</v>
      </c>
      <c r="B279" s="4" t="s">
        <v>299</v>
      </c>
      <c r="C279" s="4" t="s">
        <v>10</v>
      </c>
      <c r="D279" s="4">
        <v>2016</v>
      </c>
      <c r="E279" s="5">
        <v>0</v>
      </c>
      <c r="F279" s="5">
        <v>2240000</v>
      </c>
      <c r="G279" s="5"/>
      <c r="H279" s="6"/>
      <c r="I279" s="18"/>
    </row>
    <row r="280" spans="1:9" s="4" customFormat="1" ht="66" hidden="1">
      <c r="A280" s="4" t="s">
        <v>287</v>
      </c>
      <c r="B280" s="4" t="s">
        <v>300</v>
      </c>
      <c r="C280" s="4" t="s">
        <v>10</v>
      </c>
      <c r="D280" s="4">
        <v>2016</v>
      </c>
      <c r="E280" s="5">
        <v>0</v>
      </c>
      <c r="F280" s="5">
        <v>10400000</v>
      </c>
      <c r="G280" s="5"/>
      <c r="H280" s="6"/>
      <c r="I280" s="18"/>
    </row>
    <row r="281" spans="1:9" s="4" customFormat="1" ht="66" hidden="1">
      <c r="A281" s="4" t="s">
        <v>287</v>
      </c>
      <c r="B281" s="4" t="s">
        <v>301</v>
      </c>
      <c r="C281" s="4" t="s">
        <v>10</v>
      </c>
      <c r="D281" s="4">
        <v>2016</v>
      </c>
      <c r="E281" s="5">
        <v>0</v>
      </c>
      <c r="F281" s="5">
        <v>3900000</v>
      </c>
      <c r="G281" s="5"/>
      <c r="H281" s="6"/>
      <c r="I281" s="18"/>
    </row>
    <row r="282" spans="1:9" s="4" customFormat="1" ht="66" hidden="1">
      <c r="A282" s="4" t="s">
        <v>287</v>
      </c>
      <c r="B282" s="4" t="s">
        <v>302</v>
      </c>
      <c r="C282" s="4" t="s">
        <v>10</v>
      </c>
      <c r="D282" s="4">
        <v>2016</v>
      </c>
      <c r="E282" s="5">
        <v>0</v>
      </c>
      <c r="F282" s="5">
        <v>11500000</v>
      </c>
      <c r="G282" s="5"/>
      <c r="H282" s="6"/>
      <c r="I282" s="18"/>
    </row>
    <row r="283" spans="1:9" s="4" customFormat="1" ht="66" hidden="1">
      <c r="A283" s="4" t="s">
        <v>287</v>
      </c>
      <c r="B283" s="4" t="s">
        <v>303</v>
      </c>
      <c r="C283" s="4" t="s">
        <v>10</v>
      </c>
      <c r="D283" s="4">
        <v>2016</v>
      </c>
      <c r="E283" s="5">
        <v>0</v>
      </c>
      <c r="F283" s="5">
        <v>912000</v>
      </c>
      <c r="G283" s="5">
        <v>912000</v>
      </c>
      <c r="H283" s="6"/>
      <c r="I283" s="18"/>
    </row>
    <row r="284" spans="1:9" s="4" customFormat="1" ht="66" hidden="1">
      <c r="A284" s="4" t="s">
        <v>287</v>
      </c>
      <c r="B284" s="4" t="s">
        <v>304</v>
      </c>
      <c r="C284" s="4" t="s">
        <v>10</v>
      </c>
      <c r="D284" s="4">
        <v>2016</v>
      </c>
      <c r="E284" s="5">
        <v>0</v>
      </c>
      <c r="F284" s="5">
        <v>28000</v>
      </c>
      <c r="G284" s="5"/>
      <c r="H284" s="6"/>
      <c r="I284" s="18"/>
    </row>
    <row r="285" spans="1:9" s="4" customFormat="1" ht="66" hidden="1">
      <c r="A285" s="4" t="s">
        <v>287</v>
      </c>
      <c r="B285" s="4" t="s">
        <v>305</v>
      </c>
      <c r="C285" s="4" t="s">
        <v>10</v>
      </c>
      <c r="D285" s="4">
        <v>2017</v>
      </c>
      <c r="E285" s="5">
        <v>0</v>
      </c>
      <c r="F285" s="5">
        <v>1600000</v>
      </c>
      <c r="G285" s="5"/>
      <c r="H285" s="6"/>
      <c r="I285" s="18"/>
    </row>
    <row r="286" spans="1:9" s="4" customFormat="1" ht="66" hidden="1">
      <c r="A286" s="4" t="s">
        <v>287</v>
      </c>
      <c r="B286" s="4" t="s">
        <v>304</v>
      </c>
      <c r="C286" s="4" t="s">
        <v>10</v>
      </c>
      <c r="D286" s="4">
        <v>2017</v>
      </c>
      <c r="E286" s="5">
        <v>0</v>
      </c>
      <c r="F286" s="5">
        <v>40000</v>
      </c>
      <c r="G286" s="5"/>
      <c r="H286" s="6"/>
      <c r="I286" s="18"/>
    </row>
    <row r="287" spans="1:9" s="4" customFormat="1" ht="66" hidden="1">
      <c r="A287" s="4" t="s">
        <v>287</v>
      </c>
      <c r="B287" s="4" t="s">
        <v>306</v>
      </c>
      <c r="C287" s="4" t="s">
        <v>10</v>
      </c>
      <c r="D287" s="4">
        <v>2016</v>
      </c>
      <c r="E287" s="5">
        <v>0</v>
      </c>
      <c r="F287" s="5">
        <v>600000</v>
      </c>
      <c r="G287" s="5">
        <v>2400000</v>
      </c>
      <c r="H287" s="6"/>
      <c r="I287" s="18"/>
    </row>
    <row r="288" spans="1:9" s="4" customFormat="1" ht="66" hidden="1">
      <c r="A288" s="4" t="s">
        <v>287</v>
      </c>
      <c r="B288" s="4" t="s">
        <v>307</v>
      </c>
      <c r="C288" s="4" t="s">
        <v>10</v>
      </c>
      <c r="D288" s="4">
        <v>2015</v>
      </c>
      <c r="E288" s="5">
        <v>439009</v>
      </c>
      <c r="F288" s="5">
        <v>2600000</v>
      </c>
      <c r="G288" s="5">
        <v>6500000</v>
      </c>
      <c r="H288" s="6"/>
      <c r="I288" s="18"/>
    </row>
    <row r="289" spans="1:9" s="4" customFormat="1" ht="66" hidden="1">
      <c r="A289" s="4" t="s">
        <v>287</v>
      </c>
      <c r="B289" s="4" t="s">
        <v>308</v>
      </c>
      <c r="C289" s="4" t="s">
        <v>10</v>
      </c>
      <c r="D289" s="4">
        <v>2015</v>
      </c>
      <c r="E289" s="5">
        <v>4969</v>
      </c>
      <c r="F289" s="5">
        <v>1900000</v>
      </c>
      <c r="G289" s="5">
        <v>2100000</v>
      </c>
      <c r="H289" s="6"/>
      <c r="I289" s="18"/>
    </row>
    <row r="290" spans="1:9" s="4" customFormat="1" ht="66" hidden="1">
      <c r="A290" s="4" t="s">
        <v>287</v>
      </c>
      <c r="B290" s="4" t="s">
        <v>309</v>
      </c>
      <c r="C290" s="4" t="s">
        <v>10</v>
      </c>
      <c r="D290" s="4">
        <v>2016</v>
      </c>
      <c r="E290" s="5">
        <v>0</v>
      </c>
      <c r="F290" s="5">
        <v>180000</v>
      </c>
      <c r="G290" s="5">
        <v>2011000.0000000002</v>
      </c>
      <c r="H290" s="6"/>
      <c r="I290" s="18"/>
    </row>
    <row r="291" spans="1:9" s="4" customFormat="1" ht="66" hidden="1">
      <c r="A291" s="4" t="s">
        <v>287</v>
      </c>
      <c r="B291" s="4" t="s">
        <v>310</v>
      </c>
      <c r="C291" s="4" t="s">
        <v>10</v>
      </c>
      <c r="D291" s="4">
        <v>2016</v>
      </c>
      <c r="E291" s="5">
        <v>0</v>
      </c>
      <c r="F291" s="5">
        <v>3000000</v>
      </c>
      <c r="G291" s="5">
        <v>21000000</v>
      </c>
      <c r="H291" s="6"/>
      <c r="I291" s="18"/>
    </row>
    <row r="292" spans="1:9" s="4" customFormat="1" ht="66" hidden="1">
      <c r="A292" s="4" t="s">
        <v>287</v>
      </c>
      <c r="B292" s="4" t="s">
        <v>311</v>
      </c>
      <c r="C292" s="4" t="s">
        <v>10</v>
      </c>
      <c r="D292" s="4">
        <v>2016</v>
      </c>
      <c r="E292" s="5">
        <v>0</v>
      </c>
      <c r="F292" s="5">
        <v>1078000</v>
      </c>
      <c r="G292" s="5">
        <v>2757000</v>
      </c>
      <c r="H292" s="6"/>
      <c r="I292" s="18"/>
    </row>
    <row r="293" spans="1:9" s="4" customFormat="1" ht="66" hidden="1">
      <c r="A293" s="4" t="s">
        <v>287</v>
      </c>
      <c r="B293" s="4" t="s">
        <v>312</v>
      </c>
      <c r="C293" s="4" t="s">
        <v>10</v>
      </c>
      <c r="D293" s="4">
        <v>2016</v>
      </c>
      <c r="E293" s="5">
        <v>0</v>
      </c>
      <c r="F293" s="5">
        <v>2224000</v>
      </c>
      <c r="G293" s="5">
        <v>7016000</v>
      </c>
      <c r="H293" s="6"/>
      <c r="I293" s="18"/>
    </row>
    <row r="294" spans="1:9" s="4" customFormat="1" ht="66" hidden="1">
      <c r="A294" s="4" t="s">
        <v>287</v>
      </c>
      <c r="B294" s="4" t="s">
        <v>313</v>
      </c>
      <c r="C294" s="4" t="s">
        <v>10</v>
      </c>
      <c r="D294" s="4">
        <v>2015</v>
      </c>
      <c r="E294" s="5">
        <v>160000</v>
      </c>
      <c r="F294" s="5">
        <v>500000</v>
      </c>
      <c r="G294" s="5">
        <v>1633000</v>
      </c>
      <c r="H294" s="6"/>
      <c r="I294" s="18"/>
    </row>
    <row r="295" spans="1:9" s="4" customFormat="1" ht="66" hidden="1">
      <c r="A295" s="4" t="s">
        <v>287</v>
      </c>
      <c r="B295" s="4" t="s">
        <v>314</v>
      </c>
      <c r="C295" s="4" t="s">
        <v>10</v>
      </c>
      <c r="D295" s="4">
        <v>2016</v>
      </c>
      <c r="E295" s="5">
        <v>0</v>
      </c>
      <c r="F295" s="5">
        <v>1000000</v>
      </c>
      <c r="G295" s="5">
        <v>12600000</v>
      </c>
      <c r="H295" s="6"/>
      <c r="I295" s="18"/>
    </row>
    <row r="296" spans="1:9" s="4" customFormat="1" ht="66" hidden="1">
      <c r="A296" s="4" t="s">
        <v>287</v>
      </c>
      <c r="B296" s="4" t="s">
        <v>315</v>
      </c>
      <c r="C296" s="4" t="s">
        <v>10</v>
      </c>
      <c r="D296" s="4">
        <v>2016</v>
      </c>
      <c r="E296" s="5">
        <v>0</v>
      </c>
      <c r="F296" s="5">
        <v>6800000</v>
      </c>
      <c r="G296" s="5">
        <v>57100000</v>
      </c>
      <c r="H296" s="6"/>
      <c r="I296" s="18"/>
    </row>
    <row r="297" spans="1:9" s="4" customFormat="1" ht="66" hidden="1">
      <c r="A297" s="4" t="s">
        <v>287</v>
      </c>
      <c r="B297" s="4" t="s">
        <v>316</v>
      </c>
      <c r="C297" s="4" t="s">
        <v>10</v>
      </c>
      <c r="D297" s="4">
        <v>2016</v>
      </c>
      <c r="E297" s="5">
        <v>0</v>
      </c>
      <c r="F297" s="5">
        <v>1200000</v>
      </c>
      <c r="G297" s="5">
        <v>18069000</v>
      </c>
      <c r="H297" s="6"/>
      <c r="I297" s="18"/>
    </row>
    <row r="298" spans="1:9" s="4" customFormat="1" ht="66" hidden="1">
      <c r="A298" s="4" t="s">
        <v>287</v>
      </c>
      <c r="B298" s="4" t="s">
        <v>317</v>
      </c>
      <c r="C298" s="4" t="s">
        <v>10</v>
      </c>
      <c r="D298" s="4">
        <v>2016</v>
      </c>
      <c r="E298" s="5">
        <v>0</v>
      </c>
      <c r="F298" s="5">
        <v>500000</v>
      </c>
      <c r="G298" s="5">
        <v>6582000</v>
      </c>
      <c r="H298" s="6"/>
      <c r="I298" s="18"/>
    </row>
    <row r="299" spans="1:9" s="13" customFormat="1" ht="66" hidden="1">
      <c r="A299" s="13" t="s">
        <v>287</v>
      </c>
      <c r="B299" s="13" t="s">
        <v>318</v>
      </c>
      <c r="C299" s="13" t="s">
        <v>134</v>
      </c>
      <c r="D299" s="13">
        <v>2008</v>
      </c>
      <c r="E299" s="14">
        <v>1757230</v>
      </c>
      <c r="F299" s="14">
        <v>203422</v>
      </c>
      <c r="G299" s="14">
        <v>406845</v>
      </c>
      <c r="H299" s="15"/>
      <c r="I299" s="20"/>
    </row>
    <row r="300" spans="1:9" s="13" customFormat="1" ht="66" hidden="1">
      <c r="A300" s="13" t="s">
        <v>287</v>
      </c>
      <c r="B300" s="13" t="s">
        <v>319</v>
      </c>
      <c r="C300" s="13" t="s">
        <v>134</v>
      </c>
      <c r="D300" s="13">
        <v>2009</v>
      </c>
      <c r="E300" s="14">
        <v>2104752</v>
      </c>
      <c r="F300" s="14">
        <v>308444</v>
      </c>
      <c r="G300" s="14">
        <v>616888</v>
      </c>
      <c r="H300" s="15"/>
      <c r="I300" s="20"/>
    </row>
    <row r="301" spans="1:9" s="13" customFormat="1" ht="66" hidden="1">
      <c r="A301" s="13" t="s">
        <v>287</v>
      </c>
      <c r="B301" s="13" t="s">
        <v>320</v>
      </c>
      <c r="C301" s="13" t="s">
        <v>134</v>
      </c>
      <c r="D301" s="13">
        <v>2015</v>
      </c>
      <c r="E301" s="14">
        <v>250000</v>
      </c>
      <c r="F301" s="14">
        <v>200000</v>
      </c>
      <c r="G301" s="14">
        <v>300000</v>
      </c>
      <c r="H301" s="15"/>
      <c r="I301" s="20"/>
    </row>
    <row r="302" spans="1:9" s="1" customFormat="1" ht="66" hidden="1">
      <c r="A302" s="1" t="s">
        <v>287</v>
      </c>
      <c r="B302" s="1" t="s">
        <v>321</v>
      </c>
      <c r="C302" s="1" t="s">
        <v>14</v>
      </c>
      <c r="D302" s="1">
        <v>2015</v>
      </c>
      <c r="E302" s="12">
        <v>4000000</v>
      </c>
      <c r="F302" s="12">
        <v>800017.7</v>
      </c>
      <c r="G302" s="12">
        <v>53080000</v>
      </c>
      <c r="H302" s="6"/>
      <c r="I302" s="18"/>
    </row>
    <row r="303" spans="1:9" s="1" customFormat="1" ht="66" hidden="1">
      <c r="A303" s="1" t="s">
        <v>287</v>
      </c>
      <c r="B303" s="1" t="s">
        <v>322</v>
      </c>
      <c r="C303" s="1" t="s">
        <v>16</v>
      </c>
      <c r="D303" s="1">
        <v>2016</v>
      </c>
      <c r="E303" s="12">
        <v>169105.2</v>
      </c>
      <c r="F303" s="5">
        <v>490894</v>
      </c>
      <c r="G303" s="12"/>
      <c r="H303" s="6"/>
      <c r="I303" s="18"/>
    </row>
    <row r="304" spans="1:9" s="1" customFormat="1" ht="66" hidden="1">
      <c r="A304" s="1" t="s">
        <v>287</v>
      </c>
      <c r="B304" s="1" t="s">
        <v>323</v>
      </c>
      <c r="C304" s="1" t="s">
        <v>14</v>
      </c>
      <c r="D304" s="1">
        <v>2016</v>
      </c>
      <c r="E304" s="12">
        <v>2016</v>
      </c>
      <c r="F304" s="12">
        <v>352761.4</v>
      </c>
      <c r="G304" s="12">
        <v>68090000</v>
      </c>
      <c r="H304" s="6"/>
      <c r="I304" s="18"/>
    </row>
    <row r="305" spans="1:9" s="1" customFormat="1" ht="49.5" hidden="1">
      <c r="A305" s="1" t="s">
        <v>324</v>
      </c>
      <c r="B305" s="1" t="s">
        <v>325</v>
      </c>
      <c r="C305" s="1" t="s">
        <v>134</v>
      </c>
      <c r="D305" s="1">
        <v>2014</v>
      </c>
      <c r="E305" s="12">
        <v>5040062.206185567</v>
      </c>
      <c r="F305" s="12">
        <v>2699399.034329897</v>
      </c>
      <c r="G305" s="12">
        <v>0</v>
      </c>
      <c r="H305" s="6"/>
      <c r="I305" s="18"/>
    </row>
    <row r="306" spans="1:9" s="1" customFormat="1" ht="49.5" hidden="1">
      <c r="A306" s="1" t="s">
        <v>324</v>
      </c>
      <c r="B306" s="1" t="s">
        <v>326</v>
      </c>
      <c r="C306" s="1" t="s">
        <v>134</v>
      </c>
      <c r="D306" s="1">
        <v>2015</v>
      </c>
      <c r="E306" s="12">
        <v>309278.3422680412</v>
      </c>
      <c r="F306" s="12">
        <v>675338.5567010309</v>
      </c>
      <c r="G306" s="12">
        <v>1969233.8061855673</v>
      </c>
      <c r="H306" s="6"/>
      <c r="I306" s="18"/>
    </row>
    <row r="307" spans="1:9" s="1" customFormat="1" ht="49.5" hidden="1">
      <c r="A307" s="1" t="s">
        <v>324</v>
      </c>
      <c r="B307" s="1" t="s">
        <v>327</v>
      </c>
      <c r="C307" s="1" t="s">
        <v>134</v>
      </c>
      <c r="D307" s="1">
        <v>2016</v>
      </c>
      <c r="E307" s="12">
        <v>41236.701030927834</v>
      </c>
      <c r="F307" s="12">
        <v>389690.72164948453</v>
      </c>
      <c r="G307" s="12">
        <v>1085695.0515463918</v>
      </c>
      <c r="H307" s="6"/>
      <c r="I307" s="18"/>
    </row>
    <row r="308" spans="1:9" s="1" customFormat="1" ht="49.5" hidden="1">
      <c r="A308" s="1" t="s">
        <v>324</v>
      </c>
      <c r="B308" s="1" t="s">
        <v>328</v>
      </c>
      <c r="C308" s="1" t="s">
        <v>134</v>
      </c>
      <c r="D308" s="1">
        <v>2015</v>
      </c>
      <c r="E308" s="12">
        <v>287448.0206185567</v>
      </c>
      <c r="F308" s="12">
        <v>164948.45360824742</v>
      </c>
      <c r="G308" s="12">
        <v>1426525.5463917525</v>
      </c>
      <c r="H308" s="6"/>
      <c r="I308" s="18"/>
    </row>
    <row r="309" spans="1:9" s="1" customFormat="1" ht="49.5" hidden="1">
      <c r="A309" s="1" t="s">
        <v>324</v>
      </c>
      <c r="B309" s="1" t="s">
        <v>329</v>
      </c>
      <c r="C309" s="1" t="s">
        <v>134</v>
      </c>
      <c r="D309" s="1">
        <v>2014</v>
      </c>
      <c r="E309" s="12">
        <v>1104420.725773196</v>
      </c>
      <c r="F309" s="12">
        <v>123711.34020618557</v>
      </c>
      <c r="G309" s="12">
        <v>3090959.282474227</v>
      </c>
      <c r="H309" s="6"/>
      <c r="I309" s="18"/>
    </row>
    <row r="310" spans="1:9" s="1" customFormat="1" ht="49.5" hidden="1">
      <c r="A310" s="1" t="s">
        <v>324</v>
      </c>
      <c r="B310" s="1" t="s">
        <v>330</v>
      </c>
      <c r="C310" s="1" t="s">
        <v>134</v>
      </c>
      <c r="D310" s="1">
        <v>2015</v>
      </c>
      <c r="E310" s="12">
        <v>246552.07422680414</v>
      </c>
      <c r="F310" s="12">
        <v>20618.556701030928</v>
      </c>
      <c r="G310" s="12">
        <v>1678498.4659793812</v>
      </c>
      <c r="H310" s="6"/>
      <c r="I310" s="18"/>
    </row>
    <row r="311" spans="1:9" s="1" customFormat="1" ht="49.5" hidden="1">
      <c r="A311" s="1" t="s">
        <v>324</v>
      </c>
      <c r="B311" s="1" t="s">
        <v>331</v>
      </c>
      <c r="C311" s="1" t="s">
        <v>134</v>
      </c>
      <c r="D311" s="1">
        <v>2016</v>
      </c>
      <c r="E311" s="12">
        <v>80265.07216494845</v>
      </c>
      <c r="F311" s="12">
        <v>185567.01030927835</v>
      </c>
      <c r="G311" s="12">
        <v>1184209.4020618557</v>
      </c>
      <c r="H311" s="6"/>
      <c r="I311" s="18"/>
    </row>
    <row r="312" spans="1:9" s="1" customFormat="1" ht="49.5" hidden="1">
      <c r="A312" s="1" t="s">
        <v>324</v>
      </c>
      <c r="B312" s="1" t="s">
        <v>332</v>
      </c>
      <c r="C312" s="1" t="s">
        <v>134</v>
      </c>
      <c r="D312" s="1">
        <v>2014</v>
      </c>
      <c r="E312" s="12">
        <v>869158.0659793814</v>
      </c>
      <c r="F312" s="12">
        <v>41237.113402061856</v>
      </c>
      <c r="G312" s="12">
        <v>2363116.416494845</v>
      </c>
      <c r="H312" s="6"/>
      <c r="I312" s="18"/>
    </row>
    <row r="313" spans="1:9" s="1" customFormat="1" ht="49.5" hidden="1">
      <c r="A313" s="1" t="s">
        <v>324</v>
      </c>
      <c r="B313" s="1" t="s">
        <v>333</v>
      </c>
      <c r="C313" s="1" t="s">
        <v>134</v>
      </c>
      <c r="D313" s="1">
        <v>2014</v>
      </c>
      <c r="E313" s="12">
        <v>278350.3092783505</v>
      </c>
      <c r="F313" s="12">
        <v>20618.556701030928</v>
      </c>
      <c r="G313" s="12">
        <v>1328010.9278350514</v>
      </c>
      <c r="H313" s="6"/>
      <c r="I313" s="18"/>
    </row>
    <row r="314" spans="1:9" ht="49.5" hidden="1">
      <c r="A314" s="1" t="s">
        <v>324</v>
      </c>
      <c r="B314" s="1" t="s">
        <v>334</v>
      </c>
      <c r="C314" s="1" t="s">
        <v>134</v>
      </c>
      <c r="D314" s="1">
        <v>2014</v>
      </c>
      <c r="E314" s="12">
        <v>1546391.719587629</v>
      </c>
      <c r="F314" s="12">
        <v>117525.77319587629</v>
      </c>
      <c r="G314" s="12">
        <v>3970189.451546392</v>
      </c>
      <c r="H314" s="6"/>
      <c r="I314" s="18"/>
    </row>
    <row r="315" spans="1:9" ht="49.5" hidden="1">
      <c r="A315" s="1" t="s">
        <v>324</v>
      </c>
      <c r="B315" s="1" t="s">
        <v>335</v>
      </c>
      <c r="C315" s="1" t="s">
        <v>134</v>
      </c>
      <c r="D315" s="1">
        <v>2013</v>
      </c>
      <c r="E315" s="12">
        <v>1357067.8164948453</v>
      </c>
      <c r="F315" s="12">
        <v>206185.56701030929</v>
      </c>
      <c r="G315" s="12">
        <v>3475199.362886598</v>
      </c>
      <c r="H315" s="6"/>
      <c r="I315" s="18"/>
    </row>
    <row r="316" spans="1:9" ht="49.5" hidden="1">
      <c r="A316" s="1" t="s">
        <v>324</v>
      </c>
      <c r="B316" s="1" t="s">
        <v>336</v>
      </c>
      <c r="C316" s="1" t="s">
        <v>134</v>
      </c>
      <c r="D316" s="1">
        <v>2016</v>
      </c>
      <c r="E316" s="12">
        <v>11546.39175257732</v>
      </c>
      <c r="F316" s="12">
        <v>103092.78350515464</v>
      </c>
      <c r="G316" s="12">
        <v>114639.17525773196</v>
      </c>
      <c r="H316" s="6"/>
      <c r="I316" s="18"/>
    </row>
    <row r="317" spans="1:9" ht="49.5" hidden="1">
      <c r="A317" s="1" t="s">
        <v>324</v>
      </c>
      <c r="B317" s="1" t="s">
        <v>337</v>
      </c>
      <c r="C317" s="1" t="s">
        <v>134</v>
      </c>
      <c r="D317" s="1">
        <v>2014</v>
      </c>
      <c r="E317" s="12">
        <v>396294.5092783505</v>
      </c>
      <c r="F317" s="12">
        <v>321295.25773195876</v>
      </c>
      <c r="G317" s="12">
        <v>717589.7670103093</v>
      </c>
      <c r="H317" s="6"/>
      <c r="I317" s="18"/>
    </row>
    <row r="318" spans="1:9" ht="49.5" hidden="1">
      <c r="A318" s="1" t="s">
        <v>324</v>
      </c>
      <c r="B318" s="1" t="s">
        <v>338</v>
      </c>
      <c r="C318" s="1" t="s">
        <v>134</v>
      </c>
      <c r="D318" s="1">
        <v>2015</v>
      </c>
      <c r="E318" s="12">
        <v>211908.78350515463</v>
      </c>
      <c r="F318" s="12">
        <v>61855.67010309279</v>
      </c>
      <c r="G318" s="12">
        <v>472586.30927835056</v>
      </c>
      <c r="H318" s="6"/>
      <c r="I318" s="18"/>
    </row>
    <row r="319" spans="1:9" ht="49.5" hidden="1">
      <c r="A319" s="1" t="s">
        <v>324</v>
      </c>
      <c r="B319" s="1" t="s">
        <v>339</v>
      </c>
      <c r="C319" s="1" t="s">
        <v>134</v>
      </c>
      <c r="D319" s="1">
        <v>2015</v>
      </c>
      <c r="E319" s="12">
        <v>145136.0824742268</v>
      </c>
      <c r="F319" s="12">
        <v>82474.22680412371</v>
      </c>
      <c r="G319" s="12">
        <v>385856.57731958764</v>
      </c>
      <c r="H319" s="6"/>
      <c r="I319" s="18"/>
    </row>
    <row r="320" spans="1:9" ht="49.5" hidden="1">
      <c r="A320" s="1" t="s">
        <v>324</v>
      </c>
      <c r="B320" s="1" t="s">
        <v>340</v>
      </c>
      <c r="C320" s="1" t="s">
        <v>134</v>
      </c>
      <c r="D320" s="1">
        <v>2015</v>
      </c>
      <c r="E320" s="12">
        <v>163536.08041237114</v>
      </c>
      <c r="F320" s="12">
        <v>82474.22680412371</v>
      </c>
      <c r="G320" s="12">
        <v>417665.5649484536</v>
      </c>
      <c r="H320" s="6"/>
      <c r="I320" s="18"/>
    </row>
    <row r="321" spans="1:9" ht="49.5" hidden="1">
      <c r="A321" s="1" t="s">
        <v>324</v>
      </c>
      <c r="B321" s="1" t="s">
        <v>341</v>
      </c>
      <c r="C321" s="1" t="s">
        <v>134</v>
      </c>
      <c r="D321" s="1">
        <v>2016</v>
      </c>
      <c r="E321" s="12">
        <v>27468.496907216493</v>
      </c>
      <c r="F321" s="12">
        <v>82474.22680412371</v>
      </c>
      <c r="G321" s="12">
        <v>109942.72371134021</v>
      </c>
      <c r="H321" s="6"/>
      <c r="I321" s="18"/>
    </row>
    <row r="322" spans="1:9" ht="49.5" hidden="1">
      <c r="A322" s="1" t="s">
        <v>324</v>
      </c>
      <c r="B322" s="1" t="s">
        <v>342</v>
      </c>
      <c r="C322" s="1" t="s">
        <v>134</v>
      </c>
      <c r="D322" s="1">
        <v>2017</v>
      </c>
      <c r="E322" s="12">
        <v>35051.54639175258</v>
      </c>
      <c r="F322" s="12">
        <v>82474.22680412371</v>
      </c>
      <c r="G322" s="12">
        <v>117525.77319587629</v>
      </c>
      <c r="H322" s="6"/>
      <c r="I322" s="18"/>
    </row>
    <row r="323" spans="1:9" ht="49.5" hidden="1">
      <c r="A323" s="1" t="s">
        <v>324</v>
      </c>
      <c r="B323" s="1" t="s">
        <v>343</v>
      </c>
      <c r="C323" s="1" t="s">
        <v>134</v>
      </c>
      <c r="D323" s="1" t="s">
        <v>344</v>
      </c>
      <c r="E323" s="12">
        <v>0</v>
      </c>
      <c r="F323" s="12">
        <v>164948.45360824742</v>
      </c>
      <c r="G323" s="12">
        <v>0</v>
      </c>
      <c r="H323" s="6"/>
      <c r="I323" s="18"/>
    </row>
    <row r="324" spans="1:9" ht="49.5" hidden="1">
      <c r="A324" s="1" t="s">
        <v>324</v>
      </c>
      <c r="B324" s="1" t="s">
        <v>345</v>
      </c>
      <c r="C324" s="1" t="s">
        <v>134</v>
      </c>
      <c r="D324" s="1">
        <v>2016</v>
      </c>
      <c r="E324" s="12">
        <v>110880.82268041237</v>
      </c>
      <c r="F324" s="12">
        <v>82474.22680412371</v>
      </c>
      <c r="G324" s="12">
        <v>193355.04948453608</v>
      </c>
      <c r="H324" s="6"/>
      <c r="I324" s="18"/>
    </row>
    <row r="325" spans="1:9" ht="49.5" hidden="1">
      <c r="A325" s="1" t="s">
        <v>324</v>
      </c>
      <c r="B325" s="1" t="s">
        <v>346</v>
      </c>
      <c r="C325" s="1" t="s">
        <v>134</v>
      </c>
      <c r="D325" s="1">
        <v>2015</v>
      </c>
      <c r="E325" s="12">
        <v>603448.2474226804</v>
      </c>
      <c r="F325" s="12">
        <v>164948.45360824742</v>
      </c>
      <c r="G325" s="12">
        <v>1813757.525773196</v>
      </c>
      <c r="H325" s="6"/>
      <c r="I325" s="18"/>
    </row>
    <row r="326" spans="1:9" ht="49.5" hidden="1">
      <c r="A326" s="1" t="s">
        <v>324</v>
      </c>
      <c r="B326" s="1" t="s">
        <v>347</v>
      </c>
      <c r="C326" s="1" t="s">
        <v>134</v>
      </c>
      <c r="D326" s="1" t="s">
        <v>344</v>
      </c>
      <c r="E326" s="12">
        <v>0</v>
      </c>
      <c r="F326" s="12">
        <v>30927.835051546394</v>
      </c>
      <c r="G326" s="12">
        <v>0</v>
      </c>
      <c r="H326" s="6"/>
      <c r="I326" s="18"/>
    </row>
    <row r="327" spans="1:9" ht="49.5" hidden="1">
      <c r="A327" s="1" t="s">
        <v>324</v>
      </c>
      <c r="B327" s="1" t="s">
        <v>348</v>
      </c>
      <c r="C327" s="1" t="s">
        <v>349</v>
      </c>
      <c r="D327" s="1">
        <v>2016</v>
      </c>
      <c r="E327" s="12">
        <v>2474.226804123711</v>
      </c>
      <c r="F327" s="12">
        <v>500000</v>
      </c>
      <c r="G327" s="12">
        <v>64500000</v>
      </c>
      <c r="H327" s="6"/>
      <c r="I327" s="18"/>
    </row>
    <row r="328" spans="1:9" ht="49.5" hidden="1">
      <c r="A328" s="1" t="s">
        <v>324</v>
      </c>
      <c r="B328" s="1" t="s">
        <v>350</v>
      </c>
      <c r="C328" s="1" t="s">
        <v>10</v>
      </c>
      <c r="D328" s="1">
        <v>2015</v>
      </c>
      <c r="E328" s="12">
        <v>6000000</v>
      </c>
      <c r="F328" s="12">
        <v>6000000</v>
      </c>
      <c r="G328" s="12">
        <v>0</v>
      </c>
      <c r="H328" s="6"/>
      <c r="I328" s="18"/>
    </row>
    <row r="329" spans="1:9" ht="49.5" hidden="1">
      <c r="A329" s="1" t="s">
        <v>324</v>
      </c>
      <c r="B329" s="1" t="s">
        <v>351</v>
      </c>
      <c r="C329" s="1" t="s">
        <v>10</v>
      </c>
      <c r="D329" s="1">
        <v>2016</v>
      </c>
      <c r="E329" s="12">
        <v>100000</v>
      </c>
      <c r="F329" s="12">
        <v>5000000</v>
      </c>
      <c r="G329" s="12">
        <v>14900000</v>
      </c>
      <c r="H329" s="6"/>
      <c r="I329" s="18"/>
    </row>
    <row r="330" spans="1:9" ht="49.5" hidden="1">
      <c r="A330" s="1" t="s">
        <v>324</v>
      </c>
      <c r="B330" s="1" t="s">
        <v>352</v>
      </c>
      <c r="C330" s="1" t="s">
        <v>10</v>
      </c>
      <c r="D330" s="1">
        <v>2016</v>
      </c>
      <c r="E330" s="12">
        <v>650000</v>
      </c>
      <c r="F330" s="12">
        <v>3000000</v>
      </c>
      <c r="G330" s="12">
        <v>9350000</v>
      </c>
      <c r="H330" s="6"/>
      <c r="I330" s="18"/>
    </row>
    <row r="331" spans="1:9" ht="49.5" hidden="1">
      <c r="A331" s="1" t="s">
        <v>324</v>
      </c>
      <c r="B331" s="1" t="s">
        <v>353</v>
      </c>
      <c r="C331" s="1" t="s">
        <v>10</v>
      </c>
      <c r="D331" s="1">
        <v>2016</v>
      </c>
      <c r="E331" s="12">
        <v>15000000</v>
      </c>
      <c r="F331" s="12">
        <v>10000000</v>
      </c>
      <c r="G331" s="12">
        <v>5000000</v>
      </c>
      <c r="H331" s="6"/>
      <c r="I331" s="18"/>
    </row>
    <row r="332" spans="1:9" ht="49.5" hidden="1">
      <c r="A332" s="1" t="s">
        <v>324</v>
      </c>
      <c r="B332" s="1" t="s">
        <v>354</v>
      </c>
      <c r="C332" s="1" t="s">
        <v>10</v>
      </c>
      <c r="D332" s="1">
        <v>2017</v>
      </c>
      <c r="E332" s="12"/>
      <c r="F332" s="12">
        <v>10000000</v>
      </c>
      <c r="G332" s="12">
        <v>90000000</v>
      </c>
      <c r="H332" s="6"/>
      <c r="I332" s="18"/>
    </row>
    <row r="333" spans="1:9" ht="49.5" hidden="1">
      <c r="A333" s="1" t="s">
        <v>324</v>
      </c>
      <c r="B333" s="1" t="s">
        <v>355</v>
      </c>
      <c r="C333" s="1" t="s">
        <v>10</v>
      </c>
      <c r="D333" s="1">
        <v>2017</v>
      </c>
      <c r="E333" s="12">
        <v>0</v>
      </c>
      <c r="F333" s="12">
        <v>9000000</v>
      </c>
      <c r="G333" s="12">
        <v>25000000</v>
      </c>
      <c r="H333" s="6"/>
      <c r="I333" s="18"/>
    </row>
    <row r="334" spans="1:9" ht="49.5" hidden="1">
      <c r="A334" s="1" t="s">
        <v>324</v>
      </c>
      <c r="B334" s="1" t="s">
        <v>356</v>
      </c>
      <c r="C334" s="1" t="s">
        <v>10</v>
      </c>
      <c r="D334" s="1">
        <v>2017</v>
      </c>
      <c r="E334" s="12">
        <v>0</v>
      </c>
      <c r="F334" s="12">
        <v>5000000</v>
      </c>
      <c r="G334" s="12">
        <v>16000000</v>
      </c>
      <c r="H334" s="6"/>
      <c r="I334" s="18"/>
    </row>
    <row r="335" spans="1:9" ht="49.5" hidden="1">
      <c r="A335" s="1" t="s">
        <v>324</v>
      </c>
      <c r="B335" s="1" t="s">
        <v>357</v>
      </c>
      <c r="C335" s="1" t="s">
        <v>10</v>
      </c>
      <c r="D335" s="1">
        <v>2017</v>
      </c>
      <c r="E335" s="12">
        <v>0</v>
      </c>
      <c r="F335" s="12">
        <v>1000000</v>
      </c>
      <c r="G335" s="12">
        <v>2000000</v>
      </c>
      <c r="H335" s="6"/>
      <c r="I335" s="18"/>
    </row>
    <row r="336" spans="1:9" ht="49.5" hidden="1">
      <c r="A336" s="1" t="s">
        <v>324</v>
      </c>
      <c r="B336" s="1" t="s">
        <v>358</v>
      </c>
      <c r="C336" s="1" t="s">
        <v>10</v>
      </c>
      <c r="D336" s="1">
        <v>2017</v>
      </c>
      <c r="E336" s="12">
        <v>0</v>
      </c>
      <c r="F336" s="12">
        <v>4000000</v>
      </c>
      <c r="G336" s="12">
        <v>7000000</v>
      </c>
      <c r="H336" s="6"/>
      <c r="I336" s="18"/>
    </row>
    <row r="337" spans="1:9" ht="49.5" hidden="1">
      <c r="A337" s="1" t="s">
        <v>324</v>
      </c>
      <c r="B337" s="1" t="s">
        <v>359</v>
      </c>
      <c r="C337" s="1" t="s">
        <v>10</v>
      </c>
      <c r="D337" s="1">
        <v>2017</v>
      </c>
      <c r="E337" s="12">
        <v>0</v>
      </c>
      <c r="F337" s="12">
        <v>3000000</v>
      </c>
      <c r="G337" s="12">
        <v>9000000</v>
      </c>
      <c r="H337" s="6"/>
      <c r="I337" s="18"/>
    </row>
    <row r="338" spans="1:9" ht="49.5" hidden="1">
      <c r="A338" s="1" t="s">
        <v>324</v>
      </c>
      <c r="B338" s="1" t="s">
        <v>360</v>
      </c>
      <c r="C338" s="1" t="s">
        <v>10</v>
      </c>
      <c r="D338" s="1">
        <v>2017</v>
      </c>
      <c r="E338" s="12">
        <v>0</v>
      </c>
      <c r="F338" s="12">
        <v>2000000</v>
      </c>
      <c r="G338" s="12">
        <v>3000000</v>
      </c>
      <c r="H338" s="6"/>
      <c r="I338" s="18"/>
    </row>
    <row r="339" spans="1:9" ht="49.5" hidden="1">
      <c r="A339" s="1" t="s">
        <v>324</v>
      </c>
      <c r="B339" s="1" t="s">
        <v>361</v>
      </c>
      <c r="C339" s="1" t="s">
        <v>10</v>
      </c>
      <c r="D339" s="1">
        <v>2017</v>
      </c>
      <c r="E339" s="12">
        <v>0</v>
      </c>
      <c r="F339" s="12">
        <v>5000000</v>
      </c>
      <c r="G339" s="12">
        <v>20000000</v>
      </c>
      <c r="H339" s="6"/>
      <c r="I339" s="18"/>
    </row>
    <row r="340" spans="1:9" ht="49.5" hidden="1">
      <c r="A340" s="1" t="s">
        <v>324</v>
      </c>
      <c r="B340" s="1" t="s">
        <v>362</v>
      </c>
      <c r="C340" s="1" t="s">
        <v>10</v>
      </c>
      <c r="D340" s="1">
        <v>2017</v>
      </c>
      <c r="E340" s="12">
        <v>125000</v>
      </c>
      <c r="F340" s="12">
        <v>1000000</v>
      </c>
      <c r="G340" s="12">
        <v>1375000</v>
      </c>
      <c r="H340" s="6"/>
      <c r="I340" s="18"/>
    </row>
    <row r="341" spans="1:9" ht="49.5" hidden="1">
      <c r="A341" s="1" t="s">
        <v>324</v>
      </c>
      <c r="B341" s="1" t="s">
        <v>363</v>
      </c>
      <c r="C341" s="1" t="s">
        <v>10</v>
      </c>
      <c r="D341" s="1">
        <v>2015</v>
      </c>
      <c r="E341" s="12">
        <v>10400000</v>
      </c>
      <c r="F341" s="12">
        <v>5000000</v>
      </c>
      <c r="G341" s="12">
        <v>10600000</v>
      </c>
      <c r="H341" s="6"/>
      <c r="I341" s="18"/>
    </row>
    <row r="342" spans="1:9" ht="49.5" hidden="1">
      <c r="A342" s="1" t="s">
        <v>324</v>
      </c>
      <c r="B342" s="1" t="s">
        <v>364</v>
      </c>
      <c r="C342" s="1" t="s">
        <v>10</v>
      </c>
      <c r="D342" s="1">
        <v>2017</v>
      </c>
      <c r="E342" s="12">
        <v>0</v>
      </c>
      <c r="F342" s="12">
        <v>1000000</v>
      </c>
      <c r="G342" s="12">
        <v>2000000</v>
      </c>
      <c r="H342" s="6"/>
      <c r="I342" s="18"/>
    </row>
    <row r="343" spans="1:9" ht="49.5" hidden="1">
      <c r="A343" s="1" t="s">
        <v>324</v>
      </c>
      <c r="B343" s="1" t="s">
        <v>365</v>
      </c>
      <c r="C343" s="1" t="s">
        <v>10</v>
      </c>
      <c r="D343" s="1">
        <v>2017</v>
      </c>
      <c r="E343" s="12">
        <v>0</v>
      </c>
      <c r="F343" s="12">
        <v>5000000</v>
      </c>
      <c r="G343" s="12">
        <v>10000000</v>
      </c>
      <c r="H343" s="6"/>
      <c r="I343" s="18"/>
    </row>
    <row r="344" spans="1:9" ht="49.5" hidden="1">
      <c r="A344" s="1" t="s">
        <v>324</v>
      </c>
      <c r="B344" s="1" t="s">
        <v>366</v>
      </c>
      <c r="C344" s="1" t="s">
        <v>10</v>
      </c>
      <c r="D344" s="1">
        <v>2017</v>
      </c>
      <c r="E344" s="12">
        <v>0</v>
      </c>
      <c r="F344" s="12">
        <v>10000000</v>
      </c>
      <c r="G344" s="12">
        <v>53000000</v>
      </c>
      <c r="H344" s="6"/>
      <c r="I344" s="18"/>
    </row>
    <row r="345" spans="1:9" ht="49.5" hidden="1">
      <c r="A345" s="1" t="s">
        <v>324</v>
      </c>
      <c r="B345" s="1" t="s">
        <v>367</v>
      </c>
      <c r="C345" s="1" t="s">
        <v>10</v>
      </c>
      <c r="D345" s="1">
        <v>2016</v>
      </c>
      <c r="E345" s="12">
        <v>1200000</v>
      </c>
      <c r="F345" s="12">
        <v>10000000</v>
      </c>
      <c r="G345" s="12">
        <v>12800000</v>
      </c>
      <c r="H345" s="6"/>
      <c r="I345" s="18"/>
    </row>
    <row r="346" spans="1:9" ht="49.5" hidden="1">
      <c r="A346" s="1" t="s">
        <v>324</v>
      </c>
      <c r="B346" s="1" t="s">
        <v>368</v>
      </c>
      <c r="C346" s="1" t="s">
        <v>10</v>
      </c>
      <c r="D346" s="1">
        <v>2017</v>
      </c>
      <c r="E346" s="12">
        <v>0</v>
      </c>
      <c r="F346" s="12">
        <v>5000000</v>
      </c>
      <c r="G346" s="12">
        <v>95000000</v>
      </c>
      <c r="H346" s="6"/>
      <c r="I346" s="18"/>
    </row>
    <row r="347" spans="1:9" ht="49.5" hidden="1">
      <c r="A347" s="1" t="s">
        <v>324</v>
      </c>
      <c r="B347" s="1" t="s">
        <v>369</v>
      </c>
      <c r="C347" s="1" t="s">
        <v>10</v>
      </c>
      <c r="D347" s="1">
        <v>2016</v>
      </c>
      <c r="E347" s="12">
        <v>630000</v>
      </c>
      <c r="F347" s="12">
        <v>2000000</v>
      </c>
      <c r="G347" s="12">
        <v>1570000</v>
      </c>
      <c r="H347" s="6"/>
      <c r="I347" s="18"/>
    </row>
    <row r="348" spans="1:9" ht="49.5" hidden="1">
      <c r="A348" s="1" t="s">
        <v>324</v>
      </c>
      <c r="B348" s="1" t="s">
        <v>370</v>
      </c>
      <c r="C348" s="1" t="s">
        <v>10</v>
      </c>
      <c r="D348" s="1">
        <v>2017</v>
      </c>
      <c r="E348" s="12">
        <v>0</v>
      </c>
      <c r="F348" s="12">
        <v>3000000</v>
      </c>
      <c r="G348" s="12">
        <v>12000000</v>
      </c>
      <c r="H348" s="6"/>
      <c r="I348" s="18"/>
    </row>
  </sheetData>
  <sheetProtection/>
  <mergeCells count="2">
    <mergeCell ref="B3:H3"/>
    <mergeCell ref="B2:H2"/>
  </mergeCells>
  <printOptions/>
  <pageMargins left="0.7" right="0.7" top="0.75" bottom="0.75" header="0.3" footer="0.3"/>
  <pageSetup horizontalDpi="1200" verticalDpi="12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 Ghambaryan</dc:creator>
  <cp:keywords/>
  <dc:description/>
  <cp:lastModifiedBy>lshahinyanMnp78k</cp:lastModifiedBy>
  <cp:lastPrinted>2017-07-27T13:03:53Z</cp:lastPrinted>
  <dcterms:created xsi:type="dcterms:W3CDTF">2017-06-22T08:24:00Z</dcterms:created>
  <dcterms:modified xsi:type="dcterms:W3CDTF">2017-07-27T13:04:06Z</dcterms:modified>
  <cp:category/>
  <cp:version/>
  <cp:contentType/>
  <cp:contentStatus/>
</cp:coreProperties>
</file>