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95" windowWidth="14355" windowHeight="7875" firstSheet="1" activeTab="1"/>
  </bookViews>
  <sheets>
    <sheet name="Հավելված 3 Մաս 1" sheetId="9" r:id="rId1"/>
    <sheet name="Havelvac 3 mas 2" sheetId="6" r:id="rId2"/>
    <sheet name="Հավելված 3 Մաս 3" sheetId="11" r:id="rId3"/>
    <sheet name="Havelvac 3 mas 4" sheetId="14" r:id="rId4"/>
    <sheet name="Աղյուսակ Ա. (կատարողի բացվածք)" sheetId="13" r:id="rId5"/>
  </sheets>
  <definedNames>
    <definedName name="_ftn1" localSheetId="0">'Հավելված 3 Մաս 1'!#REF!</definedName>
    <definedName name="_ftn1" localSheetId="2">'Հավելված 3 Մաս 3'!#REF!</definedName>
    <definedName name="_ftn10" localSheetId="0">'Հավելված 3 Մաս 1'!#REF!</definedName>
    <definedName name="_ftn10" localSheetId="2">'Հավելված 3 Մաս 3'!#REF!</definedName>
    <definedName name="_ftn11" localSheetId="0">'Հավելված 3 Մաս 1'!#REF!</definedName>
    <definedName name="_ftn11" localSheetId="2">'Հավելված 3 Մաս 3'!#REF!</definedName>
    <definedName name="_ftn12" localSheetId="0">'Հավելված 3 Մաս 1'!#REF!</definedName>
    <definedName name="_ftn12" localSheetId="2">'Հավելված 3 Մաս 3'!#REF!</definedName>
    <definedName name="_ftn13" localSheetId="0">'Հավելված 3 Մաս 1'!#REF!</definedName>
    <definedName name="_ftn13" localSheetId="2">'Հավելված 3 Մաս 3'!#REF!</definedName>
    <definedName name="_ftn14" localSheetId="0">'Հավելված 3 Մաս 1'!#REF!</definedName>
    <definedName name="_ftn14" localSheetId="2">'Հավելված 3 Մաս 3'!#REF!</definedName>
    <definedName name="_ftn15" localSheetId="0">'Հավելված 3 Մաս 1'!#REF!</definedName>
    <definedName name="_ftn15" localSheetId="2">'Հավելված 3 Մաս 3'!#REF!</definedName>
    <definedName name="_ftn16" localSheetId="0">'Հավելված 3 Մաս 1'!#REF!</definedName>
    <definedName name="_ftn16" localSheetId="2">'Հավելված 3 Մաս 3'!#REF!</definedName>
    <definedName name="_ftn17" localSheetId="0">'Հավելված 3 Մաս 1'!#REF!</definedName>
    <definedName name="_ftn17" localSheetId="2">'Հավելված 3 Մաս 3'!#REF!</definedName>
    <definedName name="_ftn18" localSheetId="0">'Հավելված 3 Մաս 1'!#REF!</definedName>
    <definedName name="_ftn18" localSheetId="2">'Հավելված 3 Մաս 3'!#REF!</definedName>
    <definedName name="_ftn19" localSheetId="0">'Հավելված 3 Մաս 1'!#REF!</definedName>
    <definedName name="_ftn19" localSheetId="2">'Հավելված 3 Մաս 3'!#REF!</definedName>
    <definedName name="_ftn2" localSheetId="1">'Havelvac 3 mas 2'!$B$42</definedName>
    <definedName name="_ftn2" localSheetId="0">'Հավելված 3 Մաս 1'!#REF!</definedName>
    <definedName name="_ftn2" localSheetId="2">'Հավելված 3 Մաս 3'!#REF!</definedName>
    <definedName name="_ftn20" localSheetId="0">'Հավելված 3 Մաս 1'!#REF!</definedName>
    <definedName name="_ftn20" localSheetId="2">'Հավելված 3 Մաս 3'!$B$20</definedName>
    <definedName name="_ftn21" localSheetId="0">'Հավելված 3 Մաս 1'!#REF!</definedName>
    <definedName name="_ftn21" localSheetId="2">'Հավելված 3 Մաս 3'!#REF!</definedName>
    <definedName name="_ftn22" localSheetId="0">'Հավելված 3 Մաս 1'!#REF!</definedName>
    <definedName name="_ftn22" localSheetId="2">'Հավելված 3 Մաս 3'!#REF!</definedName>
    <definedName name="_ftn3" localSheetId="1">'Havelvac 3 mas 2'!$B$43</definedName>
    <definedName name="_ftn3" localSheetId="0">'Հավելված 3 Մաս 1'!#REF!</definedName>
    <definedName name="_ftn3" localSheetId="2">'Հավելված 3 Մաս 3'!#REF!</definedName>
    <definedName name="_ftn4" localSheetId="1">'Havelvac 3 mas 2'!$B$44</definedName>
    <definedName name="_ftn4" localSheetId="0">'Հավելված 3 Մաս 1'!#REF!</definedName>
    <definedName name="_ftn4" localSheetId="2">'Հավելված 3 Մաս 3'!#REF!</definedName>
    <definedName name="_ftn5" localSheetId="1">'Havelvac 3 mas 2'!$B$45</definedName>
    <definedName name="_ftn5" localSheetId="0">'Հավելված 3 Մաս 1'!#REF!</definedName>
    <definedName name="_ftn5" localSheetId="2">'Հավելված 3 Մաս 3'!#REF!</definedName>
    <definedName name="_ftn6" localSheetId="0">'Հավելված 3 Մաս 1'!#REF!</definedName>
    <definedName name="_ftn6" localSheetId="2">'Հավելված 3 Մաս 3'!#REF!</definedName>
    <definedName name="_ftn7" localSheetId="0">'Հավելված 3 Մաս 1'!#REF!</definedName>
    <definedName name="_ftn7" localSheetId="2">'Հավելված 3 Մաս 3'!#REF!</definedName>
    <definedName name="_ftn8" localSheetId="0">'Հավելված 3 Մաս 1'!#REF!</definedName>
    <definedName name="_ftn8" localSheetId="2">'Հավելված 3 Մաս 3'!#REF!</definedName>
    <definedName name="_ftn9" localSheetId="0">'Հավելված 3 Մաս 1'!#REF!</definedName>
    <definedName name="_ftn9" localSheetId="2">'Հավելված 3 Մաս 3'!#REF!</definedName>
    <definedName name="_ftnref1" localSheetId="0">'Հավելված 3 Մաս 1'!#REF!</definedName>
    <definedName name="_ftnref1" localSheetId="2">'Հավելված 3 Մաս 3'!#REF!</definedName>
    <definedName name="_ftnref10" localSheetId="0">'Հավելված 3 Մաս 1'!#REF!</definedName>
    <definedName name="_ftnref10" localSheetId="2">'Հավելված 3 Մաս 3'!#REF!</definedName>
    <definedName name="_ftnref11" localSheetId="0">'Հավելված 3 Մաս 1'!#REF!</definedName>
    <definedName name="_ftnref11" localSheetId="2">'Հավելված 3 Մաս 3'!#REF!</definedName>
    <definedName name="_ftnref12" localSheetId="0">'Հավելված 3 Մաս 1'!#REF!</definedName>
    <definedName name="_ftnref12" localSheetId="2">'Հավելված 3 Մաս 3'!$B$6</definedName>
    <definedName name="_ftnref13" localSheetId="0">'Հավելված 3 Մաս 1'!#REF!</definedName>
    <definedName name="_ftnref13" localSheetId="2">'Հավելված 3 Մաս 3'!#REF!</definedName>
    <definedName name="_ftnref14" localSheetId="0">'Հավելված 3 Մաս 1'!#REF!</definedName>
    <definedName name="_ftnref14" localSheetId="2">'Հավելված 3 Մաս 3'!#REF!</definedName>
    <definedName name="_ftnref15" localSheetId="0">'Հավելված 3 Մաս 1'!#REF!</definedName>
    <definedName name="_ftnref15" localSheetId="2">'Հավելված 3 Մաս 3'!#REF!</definedName>
    <definedName name="_ftnref16" localSheetId="0">'Հավելված 3 Մաս 1'!#REF!</definedName>
    <definedName name="_ftnref16" localSheetId="2">'Հավելված 3 Մաս 3'!#REF!</definedName>
    <definedName name="_ftnref17" localSheetId="0">'Հավելված 3 Մաս 1'!#REF!</definedName>
    <definedName name="_ftnref17" localSheetId="2">'Հավելված 3 Մաս 3'!#REF!</definedName>
    <definedName name="_ftnref18" localSheetId="0">'Հավելված 3 Մաս 1'!#REF!</definedName>
    <definedName name="_ftnref18" localSheetId="2">'Հավելված 3 Մաս 3'!#REF!</definedName>
    <definedName name="_ftnref19" localSheetId="0">'Հավելված 3 Մաս 1'!#REF!</definedName>
    <definedName name="_ftnref19" localSheetId="2">'Հավելված 3 Մաս 3'!#REF!</definedName>
    <definedName name="_ftnref2" localSheetId="1">'Havelvac 3 mas 2'!#REF!</definedName>
    <definedName name="_ftnref2" localSheetId="0">'Հավելված 3 Մաս 1'!#REF!</definedName>
    <definedName name="_ftnref2" localSheetId="2">'Հավելված 3 Մաս 3'!#REF!</definedName>
    <definedName name="_ftnref20" localSheetId="0">'Հավելված 3 Մաս 1'!#REF!</definedName>
    <definedName name="_ftnref20" localSheetId="2">'Հավելված 3 Մաս 3'!#REF!</definedName>
    <definedName name="_ftnref21" localSheetId="0">'Հավելված 3 Մաս 1'!#REF!</definedName>
    <definedName name="_ftnref21" localSheetId="2">'Հավելված 3 Մաս 3'!#REF!</definedName>
    <definedName name="_ftnref22" localSheetId="0">'Հավելված 3 Մաս 1'!#REF!</definedName>
    <definedName name="_ftnref22" localSheetId="2">'Հավելված 3 Մաս 3'!#REF!</definedName>
    <definedName name="_ftnref3" localSheetId="1">'Havelvac 3 mas 2'!$D$19</definedName>
    <definedName name="_ftnref3" localSheetId="0">'Հավելված 3 Մաս 1'!#REF!</definedName>
    <definedName name="_ftnref3" localSheetId="2">'Հավելված 3 Մաս 3'!#REF!</definedName>
    <definedName name="_ftnref4" localSheetId="1">'Havelvac 3 mas 2'!$C$20</definedName>
    <definedName name="_ftnref4" localSheetId="0">'Հավելված 3 Մաս 1'!#REF!</definedName>
    <definedName name="_ftnref4" localSheetId="2">'Հավելված 3 Մաս 3'!#REF!</definedName>
    <definedName name="_ftnref5" localSheetId="1">'Havelvac 3 mas 2'!$D$24</definedName>
    <definedName name="_ftnref5" localSheetId="0">'Հավելված 3 Մաս 1'!#REF!</definedName>
    <definedName name="_ftnref5" localSheetId="2">'Հավելված 3 Մաս 3'!#REF!</definedName>
    <definedName name="_ftnref6" localSheetId="0">'Հավելված 3 Մաս 1'!#REF!</definedName>
    <definedName name="_ftnref6" localSheetId="2">'Հավելված 3 Մաս 3'!#REF!</definedName>
    <definedName name="_ftnref7" localSheetId="0">'Հավելված 3 Մաս 1'!#REF!</definedName>
    <definedName name="_ftnref7" localSheetId="2">'Հավելված 3 Մաս 3'!#REF!</definedName>
    <definedName name="_ftnref8" localSheetId="0">'Հավելված 3 Մաս 1'!#REF!</definedName>
    <definedName name="_ftnref8" localSheetId="2">'Հավելված 3 Մաս 3'!#REF!</definedName>
    <definedName name="_ftnref9" localSheetId="0">'Հավելված 3 Մաս 1'!#REF!</definedName>
    <definedName name="_ftnref9" localSheetId="2">'Հավելված 3 Մաս 3'!#REF!</definedName>
    <definedName name="_Toc462743052" localSheetId="0">'Հավելված 3 Մաս 1'!#REF!</definedName>
    <definedName name="_Toc462743052" localSheetId="2">'Հավելված 3 Մաս 3'!#REF!</definedName>
    <definedName name="_Toc501014755" localSheetId="0">'Հավելված 3 Մաս 1'!#REF!</definedName>
    <definedName name="_Toc501014755" localSheetId="2">'Հավելված 3 Մաս 3'!#REF!</definedName>
    <definedName name="_Toc501014756" localSheetId="0">'Հավելված 3 Մաս 1'!#REF!</definedName>
    <definedName name="_Toc501014756" localSheetId="2">'Հավելված 3 Մաս 3'!#REF!</definedName>
    <definedName name="_Toc501014757" localSheetId="0">'Հավելված 3 Մաս 1'!#REF!</definedName>
    <definedName name="_Toc501014757" localSheetId="2">'Հավելված 3 Մաս 3'!#REF!</definedName>
    <definedName name="AgencyCode" localSheetId="0">#REF!</definedName>
    <definedName name="AgencyCode" localSheetId="2">#REF!</definedName>
    <definedName name="AgencyCode">#REF!</definedName>
    <definedName name="AgencyName" localSheetId="0">#REF!</definedName>
    <definedName name="AgencyName" localSheetId="2">#REF!</definedName>
    <definedName name="AgencyName">#REF!</definedName>
    <definedName name="Functional1" localSheetId="0">#REF!</definedName>
    <definedName name="Functional1" localSheetId="2">#REF!</definedName>
    <definedName name="Functional1">#REF!</definedName>
    <definedName name="PANature" localSheetId="0">#REF!</definedName>
    <definedName name="PANature" localSheetId="2">#REF!</definedName>
    <definedName name="PANature">#REF!</definedName>
    <definedName name="PAType" localSheetId="0">#REF!</definedName>
    <definedName name="PAType" localSheetId="2">#REF!</definedName>
    <definedName name="PAType">#REF!</definedName>
    <definedName name="Performance2" localSheetId="0">#REF!</definedName>
    <definedName name="Performance2" localSheetId="2">#REF!</definedName>
    <definedName name="Performance2">#REF!</definedName>
    <definedName name="PerformanceType" localSheetId="0">#REF!</definedName>
    <definedName name="PerformanceType" localSheetId="2">#REF!</definedName>
    <definedName name="PerformanceType">#REF!</definedName>
  </definedNames>
  <calcPr calcId="124519"/>
</workbook>
</file>

<file path=xl/calcChain.xml><?xml version="1.0" encoding="utf-8"?>
<calcChain xmlns="http://schemas.openxmlformats.org/spreadsheetml/2006/main">
  <c r="F57" i="13"/>
  <c r="F32"/>
  <c r="F19"/>
  <c r="F40" i="6"/>
  <c r="G40"/>
  <c r="H40"/>
  <c r="I40"/>
  <c r="J40"/>
  <c r="K40"/>
  <c r="L40"/>
  <c r="E40"/>
  <c r="F12"/>
  <c r="J12"/>
  <c r="K12"/>
  <c r="L12"/>
  <c r="E12"/>
  <c r="F97"/>
  <c r="J97"/>
  <c r="K97"/>
  <c r="L97"/>
  <c r="E97"/>
  <c r="H445" i="14"/>
  <c r="G445"/>
  <c r="F445"/>
  <c r="H415"/>
  <c r="G415"/>
  <c r="F415"/>
  <c r="H402"/>
  <c r="G402"/>
  <c r="F402"/>
  <c r="H324"/>
  <c r="G324"/>
  <c r="F324"/>
  <c r="H307"/>
  <c r="G307"/>
  <c r="F307"/>
  <c r="H290"/>
  <c r="G290"/>
  <c r="F290"/>
  <c r="H273"/>
  <c r="G273"/>
  <c r="F273"/>
  <c r="H256"/>
  <c r="G256"/>
  <c r="F256"/>
  <c r="H239"/>
  <c r="G239"/>
  <c r="F239"/>
  <c r="H222"/>
  <c r="G222"/>
  <c r="F222"/>
  <c r="H204"/>
  <c r="G204"/>
  <c r="F204"/>
  <c r="H191"/>
  <c r="G191"/>
  <c r="F191"/>
  <c r="H99"/>
  <c r="G99"/>
  <c r="F99"/>
  <c r="H71"/>
  <c r="G71"/>
  <c r="F71"/>
  <c r="E511"/>
  <c r="D511"/>
  <c r="K337"/>
  <c r="H337" s="1"/>
  <c r="J337"/>
  <c r="J511" s="1"/>
  <c r="I337"/>
  <c r="F337" s="1"/>
  <c r="G337"/>
  <c r="K336"/>
  <c r="J336"/>
  <c r="I336"/>
  <c r="H336" s="1"/>
  <c r="H369"/>
  <c r="H511" s="1"/>
  <c r="G369"/>
  <c r="G511" s="1"/>
  <c r="F369"/>
  <c r="F511" s="1"/>
  <c r="H353"/>
  <c r="G353"/>
  <c r="F353"/>
  <c r="H177"/>
  <c r="G177"/>
  <c r="F177"/>
  <c r="H154"/>
  <c r="G154"/>
  <c r="F154"/>
  <c r="H119"/>
  <c r="G119"/>
  <c r="F119"/>
  <c r="H37"/>
  <c r="G37"/>
  <c r="F37"/>
  <c r="H24"/>
  <c r="G24"/>
  <c r="F24"/>
  <c r="F12" i="13"/>
  <c r="J185" i="6"/>
  <c r="K511" i="14" l="1"/>
  <c r="I511"/>
  <c r="G336"/>
  <c r="F336"/>
  <c r="F185" i="6" l="1"/>
  <c r="F250" s="1"/>
  <c r="K185"/>
  <c r="K250" s="1"/>
  <c r="L185"/>
  <c r="L250" s="1"/>
  <c r="E185"/>
  <c r="E250" s="1"/>
  <c r="I217"/>
  <c r="I185" s="1"/>
  <c r="H217"/>
  <c r="H185" s="1"/>
  <c r="G217"/>
  <c r="G185" s="1"/>
  <c r="G250" s="1"/>
  <c r="J250"/>
  <c r="I178"/>
  <c r="H178"/>
  <c r="G178"/>
  <c r="I171"/>
  <c r="H171"/>
  <c r="G171"/>
  <c r="I165"/>
  <c r="H165"/>
  <c r="G165"/>
  <c r="I159"/>
  <c r="H159"/>
  <c r="G159"/>
  <c r="I153"/>
  <c r="H153"/>
  <c r="G153"/>
  <c r="I147"/>
  <c r="H147"/>
  <c r="G147"/>
  <c r="I141"/>
  <c r="H141"/>
  <c r="G141"/>
  <c r="I135"/>
  <c r="H135"/>
  <c r="G135"/>
  <c r="I129"/>
  <c r="H129"/>
  <c r="G129"/>
  <c r="I123"/>
  <c r="H123"/>
  <c r="G123"/>
  <c r="I117"/>
  <c r="H117"/>
  <c r="G117"/>
  <c r="I111"/>
  <c r="H111"/>
  <c r="G111"/>
  <c r="I105"/>
  <c r="H105"/>
  <c r="H97" s="1"/>
  <c r="G105"/>
  <c r="I90"/>
  <c r="H90"/>
  <c r="G90"/>
  <c r="G82" s="1"/>
  <c r="L82"/>
  <c r="K82"/>
  <c r="J82"/>
  <c r="I82"/>
  <c r="H82"/>
  <c r="F82"/>
  <c r="E82"/>
  <c r="I69"/>
  <c r="I61" s="1"/>
  <c r="H69"/>
  <c r="H61" s="1"/>
  <c r="G69"/>
  <c r="L61"/>
  <c r="K61"/>
  <c r="J61"/>
  <c r="G61"/>
  <c r="F61"/>
  <c r="E61"/>
  <c r="I54"/>
  <c r="H54"/>
  <c r="G54"/>
  <c r="I48"/>
  <c r="H48"/>
  <c r="G48"/>
  <c r="I26"/>
  <c r="H26"/>
  <c r="G26"/>
  <c r="I20"/>
  <c r="I12" s="1"/>
  <c r="H20"/>
  <c r="G20"/>
  <c r="G12" s="1"/>
  <c r="H12" l="1"/>
  <c r="H10"/>
  <c r="G97"/>
  <c r="I97"/>
  <c r="H250"/>
  <c r="K10"/>
  <c r="I250"/>
  <c r="E10"/>
  <c r="F10"/>
  <c r="L10"/>
  <c r="J10"/>
  <c r="F29" i="13"/>
  <c r="F24"/>
  <c r="G10" i="6" l="1"/>
  <c r="I10"/>
  <c r="F11" i="13"/>
</calcChain>
</file>

<file path=xl/comments1.xml><?xml version="1.0" encoding="utf-8"?>
<comments xmlns="http://schemas.openxmlformats.org/spreadsheetml/2006/main">
  <authors>
    <author>hhovhannisyan</author>
  </authors>
  <commentList>
    <comment ref="E14" authorId="0">
      <text>
        <r>
          <rPr>
            <b/>
            <sz val="9"/>
            <color indexed="81"/>
            <rFont val="Tahoma"/>
            <family val="2"/>
          </rPr>
          <t>2018թ. տարեկան հաշվետվություն</t>
        </r>
        <r>
          <rPr>
            <sz val="9"/>
            <color indexed="81"/>
            <rFont val="Tahoma"/>
            <family val="2"/>
          </rPr>
          <t xml:space="preserve">
</t>
        </r>
      </text>
    </comment>
    <comment ref="E19" authorId="0">
      <text>
        <r>
          <rPr>
            <b/>
            <sz val="9"/>
            <color indexed="81"/>
            <rFont val="Tahoma"/>
            <family val="2"/>
          </rPr>
          <t>10 ցուցահանդես
7 միջոցառում</t>
        </r>
        <r>
          <rPr>
            <sz val="9"/>
            <color indexed="81"/>
            <rFont val="Tahoma"/>
            <family val="2"/>
          </rPr>
          <t xml:space="preserve">
</t>
        </r>
      </text>
    </comment>
  </commentList>
</comments>
</file>

<file path=xl/sharedStrings.xml><?xml version="1.0" encoding="utf-8"?>
<sst xmlns="http://schemas.openxmlformats.org/spreadsheetml/2006/main" count="1414" uniqueCount="298">
  <si>
    <t>´Ý³å³Ñå³ÝáõÃÛ³Ý áÉáñïáõÙ å»ï³Ï³Ý ù³Õ³ù³Ï³ÝáõÃÛ³Ý 
Ùß³ÏáõÙ, Íñ³·ñ»ñÇ Ñ³Ù³Ï³ñ·áõÙ ¨ ÙáÝÇïáñÇÝ·</t>
  </si>
  <si>
    <t>Þñç³Ï³ ÙÇç³í³ÛñÇ å³Ñå³ÝáõÃÛ³ÝÝ áõÕÕí³Í å»ï³Ï³Ý
 ù³Õ³ù³Ï³ÝáõÃÛ³Ý Ùß³ÏáõÙ ¨ Çñ³Ï³Ý³óáõÙ</t>
  </si>
  <si>
    <t xml:space="preserve">Þñç³Ï³ ÙÇç³í³ÛñÇ å³Ñå³ÝáõÃÛ³ÝÝ áõÕÕí³Í ûñ»Ýë¹ñ³Ï³Ý ¹³ßïÇ µ³ñ»É³íáõÙ, Çñ³Ï³Ý³óíáÕ Íñ³·ñ»ñÇ ³½¹»óáõÃÛ³Ý ¨ ³ñ¹ÛáõÝ³í»ïáõÃÛ³Ý ³×  </t>
  </si>
  <si>
    <t>ÀÝÃ³óÇÏ ÙÇçáó³éáõÙÝ»ñ</t>
  </si>
  <si>
    <t>´Ý³å³Ñå³ÝáõÃÛ³Ý áÉáñïáõÙ ù³Õ³ù³Ï³ÝáõÃÛ³Ý Ùß³ÏáõÙ, Íñ³·ñ»ñÇ Ñ³Ù³Ï³ñ·áõÙ ¨ ÙáÝÇïáñÇÝ·</t>
  </si>
  <si>
    <t>Þñç³Ï³ ÙÇç³í³ÛñÇ å³Ñå³ÝáõÃÛ³ÝÝ áõÕÕí³Í ûñ»Ýë¹ñ³Ï³Ý ¹³ßïÇ µ³ñ»É³íáõÙ, Çñ³Ï³Ý³óíáÕ Íñ³·ñ»ñÇ ³ñ¹ÛáõÝ³í»ïáõÃÛ³Ý  ³å³ÑáíáõÙ</t>
  </si>
  <si>
    <t>Ì³é³ÛáõÃÛáõÝÝ»ñÇ Ù³ïáõóáõÙ</t>
  </si>
  <si>
    <t>´Ý³å³Ñå³ÝáõÃÛ³Ý áÉáñïÇ Íñ³·ñ»ñÇ Çñ³Ï³Ý³óáõÙ</t>
  </si>
  <si>
    <t>´Ý³å³Ñå³ÝáõÃÛ³Ý áÉáñïÇ Íñ³·ñ»ñÇ Ùß³ÏáõÙ ¨ Çñ³Ï³Ý³óÙ³Ý Ñ³Ù³Ï³ñ·áõÙ</t>
  </si>
  <si>
    <t>´Ý³å³Ñå³ÝáõÃÛ³Ý Ý³Ë³ñ³ñáõÃÛ³Ý ï»ËÝÇÏ³Ï³Ý Ï³ñáÕáõÃÛáõÝÝ»ñÇ ÁÝ¹É³ÛÝáõÙ</t>
  </si>
  <si>
    <t>Ð³Ù³Ï³ñ·ã³ÛÇÝ ë³ñù³íáñáõÙÝ»ñÇ ¨ ·ñ³ë»ÝÛ³Ï³ÛÇÝ ·áõÛùÇ Ó»éùµ»ñáõÙ</t>
  </si>
  <si>
    <t>ä»ï³Ï³Ý Ù³ñÙÇÝÝ»ñÇ ÏáÕÙÇó û·ï³·áñÍíáÕ áã ýÇÝ³Ýë³Ï³Ý ³ÏïÇíÝ»ñÇ Ñ»ï ·áñÍ³éÝáõÃÛáõÝÝ»ñ</t>
  </si>
  <si>
    <t>Þñç³Ï³ ÙÇç³í³ÛñÇ íñ³ ³½¹»óáõÃÛ³Ý ·Ý³Ñ³ïáõÙ ¨ 
ÙáÝÇÃáñÇÝ·</t>
  </si>
  <si>
    <t>Üå³ëï»É ßñç³Ï³ ÙÇç³í³ÛñÇ ¨ µÝ³Ï³Ý é»ëáõñëÝ»ñÇ (µ³ó³éáõÃÛ³Ùµ û·ï³Ï³ñ Ñ³Ý³ÍáÝ»ñÇ)
å³Ñå³ÝáõÃÛ³ÝÁ</t>
  </si>
  <si>
    <t>Þñç³Ï³ ÙÇç³í³ÛñÇ í»ñ³µ»ñÛ³É ï»Õ»Ï³ïíáõÃÛ³Ý Ññ³å³ñ³ÏáõÙ:</t>
  </si>
  <si>
    <t xml:space="preserve">Þñç³Ï³ ÙÇç³í³ÛñÇ íñ³ ³½¹»óáõÃÛ³Ý ·Ý³Ñ³ïáõÙ ¨ ÷áñÓ³ùÝÝáõÃÛáõÝ </t>
  </si>
  <si>
    <t>Þñç³Ï³ ÙÇç³í³ÛñÇ íñ³ ³½¹»óáõÃÛ³Ý ·Ý³Ñ³ïÙ³Ý ¨ ÷áñÓ³ùÝÝáõÃÛ³Ý ³ßË³ï³ÝùÝ»ñ</t>
  </si>
  <si>
    <t xml:space="preserve">Þñç³Ï³ ÙÇç³í³ÛñÇ ÙáÝÇÃáñÇÝ· ¨ ï»Õ»Ï³ïíáõÃÛ³Ý ³å³ÑáíáõÙ </t>
  </si>
  <si>
    <t xml:space="preserve">Þñç³Ï³ ÙÇç³í³ÛñÇ ÙáÝÇÃáñÇÝ·Ç ¨ ï»Õ»Ï³ïíáõÃÛ³Ý ïñ³Ù³¹ñÙ³Ý ³ßË³ï³ÝùÝ»ñ </t>
  </si>
  <si>
    <t>´Ý³·Çï³Ï³Ý ÝÙáõßÝ»ñÇ å³Ñå³ÝáõÃÛáõÝ ¨ óáõó³¹ñáõÃÛáõÝ</t>
  </si>
  <si>
    <t>Üå³ëï»É µÝ³å³Ñå³Ý³Ï³Ý ³ßË³ñÑ³Û³óùÇ Ó¨³íáñÙ³ÝÁ, µÝ³ÏãáõÃÛ³Ý ¿ÏáÉá·Ç³Ï³Ý ¹³ëïÇ³ñ³ÏáõÃÛ³ÝÁ</t>
  </si>
  <si>
    <t>Øßï³Ï³Ý ¨ Å³Ù³Ý³Ï³íáñ óáõó³Ñ³Ý¹»ëÝ»ñÇ ÙÇçáóáí 
Ñ³í³ù³ÍáõÝ»ñÁ Ý»ñÏ³Û³óÝ»É Ñ³ÝñáõÃÛ³ÝÁ ¨ Çñ³Ï³Ý³óÝ»É 
µÝ³å³Ñå³Ý³Ï³Ý ù³ñá½ãáõÃÛáõÝ</t>
  </si>
  <si>
    <t>Ð³Û³ëï³ÝÇÝ µÝáñáß µÝáõÃÛ³Ý ûµÛ»ÏïÝ»ñÇ  ÝÙáõßÝ»ñÇ å³Ñå³ÝáõÙ, ýáÝ¹»ñÇ Ã³ñÙ³óáõÙ, ÝÙáõßÝ»ñÇ óáõó³Ñ³Ý¹»ëÝ»ñÇ Ï³½Ù³Ï»ñåáõÙ</t>
  </si>
  <si>
    <t>Î»Ý¹³Ý³µ³Ý³Ï³Ý ³Û·áõ óáõó³¹ñáõÃÛáõÝÝ»ñ</t>
  </si>
  <si>
    <t>²ç³ÏóáõÃÛáõÝ ºñ¨³ÝÇ ù³Õ³ù³ÛÇÝ Ñ³Ù³ÛÝùÇÝ Ùß³ÏáõÃ³ÛÇÝ Å³Ù³ÝóÇ ÙÇçáó³ñáõÙÝ»ñÇ Çñ³Ï³Ý³óÙ³Ý Ýå³ï³Ïáí</t>
  </si>
  <si>
    <t>´Ý³å³Ñå³Ý³Ï³Ý Íñ³·ñ»ñÇ Çñ³Ï³Ý³óáõÙ Ñ³Ù³ÛÝùÝ»ñáõÙ</t>
  </si>
  <si>
    <t xml:space="preserve">îÝï»ë³Ï³Ý ·áñÍáõÝ»áõÃÛ³Ý Ñ»ï¨³Ýùáí ßñç³Ï³ ÙÇç³í³ÛñÇÝ ¨ µÝ³ÏãáõÃÛ³Ý ³éáÕçáõÃÛ³ÝÁ å³ï×³éí³Í íÝ³ëÝ»ñÇ Ù»ÕÙáõÙ </t>
  </si>
  <si>
    <t xml:space="preserve">²½¹³ÏÇñ Ñ³Ù³ÛÝùÝ»ñáõÙ µ³ñ»É³íí³Í ßñç³Ï³ ÙÇç³í³Ûñ </t>
  </si>
  <si>
    <t>´Ý³å³Ñå³Ý³Ï³Ý ëáõµí»ÝóÇ³Ý»ñ Ñ³Ù³ÛÝùÝ»ñÇÝ</t>
  </si>
  <si>
    <t>îÝï»ë³Ï³Ý ·áñÍáõÝ»áõÃÛ³Ý Ñ»ï¨³Ýùáí ßñç³Ï³ ÙÇç³í³ÛñÇÝ ¨ µÝ³ÏãáõÃÛ³Ý ³éáÕçáõÃÛ³ÝÁ å³ï×³éí³Í íÝ³ëÝ»ñÇ Ù»ÕÙÙ³ÝÝ áõÕÕí³Í Íñ³·ñ»ñÇ Çñ³Ï³Ý³óÙ³Ý ³ç³ÏóáõÃÛáõÝ ³½¹³ÏÇñ Ñ³Ù³ÛÝùÝ»ñÇÝ</t>
  </si>
  <si>
    <t>îñ³Ýëý»ñïÝ»ñÇ ïñ³Ù³¹ñáõÙ</t>
  </si>
  <si>
    <t>´Ý³Ï³Ý å³ß³ñÝ»ñÇ ¨ µÝáõÃÛ³Ý Ñ³ïáõÏ å³Ñå³ÝíáÕ ï³ñ³ÍùÝ»ñÇ Ï³é³í³ñáõÙ ¨ å³Ñå³ÝáõÙ</t>
  </si>
  <si>
    <t>´Ý³Ï³Ý å³ß³ñÝ»ñÇ ¨ Ï»Ýë³µ³½Ù³½³ÝáõÃÛ³Ý ³ñ¹ÛáõÝ³í»ï Ï³é³í³ñáõÙ ¨ å³Ñå³ÝáõÃÛáõÝ</t>
  </si>
  <si>
    <t>´Ý³Ï³Ý å³ß³ñÝ»ñÇ ¨ Ï»Ýë³µ³½Ù³½³ÝáõÃÛ³Ý í»ñ³ñï³¹ñáõÃÛ³Ý ³×Ç ³å³ÑáíáõÙ</t>
  </si>
  <si>
    <t xml:space="preserve">¶»ñÙ³ÝÇ³ÛÇ ½³ñ·³óÙ³Ý í³ñÏ»ñÇ µ³ÝÏÇ (KfW) ÏáÕÙÇó ïñ³Ù³¹ñíáÕ §ÎáíÏ³ëÇ å³Ñå³ÝíáÕ ï³ñ³ÍùÝ»ñÇ ³ç³ÏóáõÃÛ³Ý Íñ³·Çñ-Ð³Û³ëï³Ý (¾Ïáï³ñ³Í³ßñç³Ý³ÛÇÝ Íñ³·Çñ-Ð³Û³ëï³Ý« 3-ñ¹ ÷áõÉ)¦ ¹ñ³Ù³ßÝáñÑ³ÛÇÝ Íñ³·Çñ           </t>
  </si>
  <si>
    <t>²ç³ÏóáõÃÛáõÝ ¶»ñÙ³ÝÇ³ÛÇ ½³ñ·³óÙ³Ý í³ñÏ»ñÇ µ³ÝÏÇ (KFW) ÏáÕÙÇó ïñ³Ù³¹ñíáÕ ¹ñ³Ù³ßÝáñÑ³ÛÇÝ Íñ³·ñÇ ßñç³Ý³ÏÝ»ñáõÙ</t>
  </si>
  <si>
    <t>ê¨³Ý³ É×Ç çñ³Í³ÍÏ ³Ýï³éïÝÏ³ñÏÝ»ñÇ Ù³ùñáõÙ</t>
  </si>
  <si>
    <t>ê¨³Ý³ É×Ç çñ³Í³ÍÏ ³Ýï³éïÝÏ³ñÏÝ»ñÇ Ù³ùñÙ³Ý ³ßË³ï³ÝùÝ»ñ</t>
  </si>
  <si>
    <t>ê¨³Ý³ É×áõÙ ¨ Ýñ³ çñ³Ñ³í³ù ³í³½³ÝáõÙ ÓÏ³Ý ¨ Ë»ó·»ïÝÇ å³ß³ñÝ»ñÇ Ñ³ßí³éáõÙ</t>
  </si>
  <si>
    <t>ê¨³Ý³ É×áõÙ ¨ Ýñ³ çñ³Ñ³í³ù ³í³½³ÝáõÙ ÓÏ³Ý ¨ Ë»ó·»ïÝÇ å³ß³ñÝ»ñÇ Ñ³ßí³éÙ³Ý ³ßË³ï³ÝùÝ»ñ</t>
  </si>
  <si>
    <t>§ê¨³Ý¦ ³½·³ÛÇÝ å³ñÏÇ å³Ñå³ÝáõÃÛ³Ý, å³ñÏáõÙ ·Çï³Ï³Ý áõëáõÙÝ³ëÇñáõÃÛáõÝÝ»ñÇ, ³Ýï³é³ïÝï»ë³Ï³Ý ³ßË³ï³ÝùÝ»ñÇ Ï³ï³ñáõÙ</t>
  </si>
  <si>
    <t>§ê¨³Ý¦ ³½·³ÛÇÝ å³ñÏÇ ï³ñ³ÍùáõÙ å³Ñå³ÝáõÃÛ³Ý, ·Çï³Ï³Ý áõëáõÙÝ³ëÇñáõÃÛáõÝÝ»ñÇ, ³Ýï³é³ïÝï»ë³Ï³Ý ³ßË³ï³ÝùÝ»ñÇ Çñ³Ï³Ý³óáõÙ</t>
  </si>
  <si>
    <t>§¸ÇÉÇç³Ý¦ ³½·³ÛÇÝ å³ñÏÇ å³Ñå³ÝáõÃÛ³Ý, å³ñÏáõÙ ·Çï³Ï³Ý áõëáõÙÝ³ëÇñáõÃÛáõÝÝ»ñÇ, ³Ýï³é³ïÝï»ë³Ï³Ý ³ßË³ï³ÝùÝ»ñÇ Ï³ï³ñáõÙ</t>
  </si>
  <si>
    <t>§¸ÇÉÇç³Ý¦ ³½·³ÛÇÝ å³ñÏÇ ï³ñ³ÍùáõÙ å³Ñå³ÝáõÃÛ³Ý, ·Çï³Ï³Ý áõëáõÙÝ³ëÇñáõÃÛáõÝÝ»ñÇ, ³Ýï³é³ïÝï»ë³Ï³Ý ³ßË³ï³ÝùÝ»ñÇ Çñ³Ï³Ý³óáõÙ</t>
  </si>
  <si>
    <t>§ÊáëñáíÇ ³Ýï³é¦ å»ï³Ï³Ý ³ñ·»ÉáóÇ å³Ñå³ÝáõÃÛ³Ý, ·Çï³Ï³Ý áõëáõÙÝ³ëÇñáõÃÛáõÝÝ»ñÇ Ï³ï³ñáõÙ</t>
  </si>
  <si>
    <t>§ÊáëñáíÇ ³Ýï³é¦ å»ï³Ï³Ý ³ñ·»ÉáóÇ ï³ñ³ÍùáõÙ å³Ñå³ÝáõÃÛ³Ý, ·Çï³Ï³Ý áõëáõÙÝ³ëÇñáõÃÛáõÝÝ»ñÇ, ³Ýï³é³ïÝï»ë³Ï³Ý ³ßË³ï³ÝùÝ»ñÇ Çñ³Ï³Ý³óáõÙ</t>
  </si>
  <si>
    <t>§²ñ÷Ç ÉÇ×¦ ³½·³ÛÇÝ å³ñÏÇ å³Ñå³ÝáõÃÛ³Ý, å³ñÏáõÙ ·Çï³Ï³Ý áõëáõÙÝ³ëÇñáõÃÛáõÝÝ»ñÇ Ï³ï³ñáõÙ</t>
  </si>
  <si>
    <t>§²ñ÷Ç ÉÇ×¦ ³½·³ÛÇÝ å³ñÏÇ å³Ñå³ÝáõÃÛ³Ý, ·Çï³Ï³Ý áõëáõÙÝ³ëÇñáõÃÛáõÝÝ»ñÇ Çñ³Ï³Ý³óáõÙ</t>
  </si>
  <si>
    <t>²ç³ÏóáõÃÛáõÝ ÎáíÏ³ëÇ ï³ñ³Í³ßñç³Ý³ÛÇÝ µÝ³å³Ñå³Ý³Ï³Ý Ï»ÝïñáÝÇ Ñ³Û³ëï³ÝÛ³Ý Ù³ëÝ³×ÛáõÕÇÝ</t>
  </si>
  <si>
    <t>ÎáíÏ³ëÇ ï³ñ³Í³ßñç³Ý³ÛÇÝ µÝ³å³Ñå³Ý³Ï³Ý Ï»ÝïñáÝÇ Ñ³Û³ëï³ÝÛ³Ý Ù³ëÝ³×ÛáõÕÇ ·ñ³ë»ÝÛ³ÏÇ í³ñÓ³Ï³ÉáõÃÛ³Ý Í³é³ÛáõÃÛáõÝÝ»ñÇ ýÇÝ³Ýë³íáñáõÙ</t>
  </si>
  <si>
    <t>êÛáõÝÇùÇ Ù³ñ½Ç ´Ðäî-Ý»ñÇ Ñ³ñ³ÏÇó µÝ³Ï³í³Ûñ»ñáõÙ ïÝ³ÛÇÝ ïÝï»ëáõÃÛáõÝÝ»ñÇ Ï³ñáÕáõÃÛáõÝÝ»ñÇ µ³ñ»É³íÙ³ÝÝ áõÕÕí³Í ³ç³ÏóáõÃÛáõÝ</t>
  </si>
  <si>
    <t>êÛáõÝÇùÇ Ù³ñ½Ç ´Ðäî-Ý»ñÇ, ³Ýï³é³ÛÇÝ ï³ñ³ÍùÝ»ñÇ, áÉáñïÇ å»ï³Ï³Ý Ï³éáõÛóÝ»ñÇ  ï»ËÝÇÏ³Ï³Ý Ï³ñáÕáõÃÛáõÝÝ»ñÇ µ³ñ»É³íÙ³ÝÝ áõÕÕí³Í ³ç³ÏóáõÃÛáõÝ</t>
  </si>
  <si>
    <t>²ÛÉ å»ï³Ï³Ý Ï³½Ù³Ï»ñåáõÃÛáõÝÝ»ñÇ ÏáÕÙÇó û·ï³·áñÍíáÕ áã ýÇÝ³Ýë³Ï³Ý ³ÏïÇíÝ»ñÇ Ñ»ï ·áñÍ³éÝáõÃÛáõÝÝ»ñ</t>
  </si>
  <si>
    <t>²Ýï³éÝ»ñÇ Ï³é³í³ñáõÙ</t>
  </si>
  <si>
    <t>²Ýï³é³ÛÇÝ ï³ñ³ÍùÝ»ñÇ Ï³ÛáõÝ Ï³é³í³ñáõÙ</t>
  </si>
  <si>
    <t>Î³ÛáõÝ Ï³é³í³ñíáÕ ³Ýï³é³ÛÇÝ ï³ñ³ÍùÝ»ñÇ ³×</t>
  </si>
  <si>
    <t>²Ýï³éå³Ñå³Ý³Ï³Ý Í³é³ÛáõÃÛáõÝÝ»ñ</t>
  </si>
  <si>
    <t xml:space="preserve">§Ð³Û³Ýï³é¦ äà²Î-Ç Çñ³í³ëáõÃÛ³Ý Ý»ñùá ·ïÝíáÕ ³Ýï³é³ÛÇÝ ï³ñ³ÍùÝ»ñÇ å³Ñå³ÝáõÙ </t>
  </si>
  <si>
    <t xml:space="preserve">²Ýï³éí»ñ³Ï³Ý·ÝÙ³Ý ¨ ³Ýï³é³å³ïÙ³Ý ³ßË³ï³ÝùÝ»ñ </t>
  </si>
  <si>
    <t>²Ýï³éí»ñ³Ï³Ý·ÝÙ³Ý ¨ ³Ýï³é³å³ïÙ³Ý ³ßË³ï³ÝùÝ»ñÇ Çñ³Ï³Ý³óáõÙ</t>
  </si>
  <si>
    <t>²Ýï³éÏ³é³í³ñÙ³Ý åÉ³ÝÝ»ñÇ Ï³½ÙáõÙ</t>
  </si>
  <si>
    <t>²Ýï³éÏ³é³í³ñÙ³Ý åÉ³ÝÝ»ñÇ Ï³½ÙÙ³Ý ³ßË³ï³ÝùÝ»ñÇ Çñ³Ï³Ý³óáõÙ</t>
  </si>
  <si>
    <t>²Ýï³éÝ»ñÇ Ï³¹³ëïñÇ í³ñáõÙ</t>
  </si>
  <si>
    <t>²Ýï³éÝ»ñÇ Ñ³ßí³éáõÙ ¨ ³Ýï³é³ÛÇÝ å»ï³Ï³Ý Ï³¹³ëïñÇ í³ñáõÙ</t>
  </si>
  <si>
    <t>´Ý³å³Ñå³ÝáõÃÛ³Ý Ý³Ë³ñ³ñáõÃÛ³Ý ²Ýï³é³ÛÇÝ ÏáÙÇï»Ç ï»ËÝÇÏ³Ï³Ý Ï³ñáÕáõÃÛáõÝÝ»ñÇ ÁÝ¹É³ÛÝáõÙ</t>
  </si>
  <si>
    <t>²Ýï³éÝ»ñÇ íÝ³ë³Ï³ñ ûñ·³ÝÇ½ÙÝ»ñÇ ¹»Ù å³Ûù³ñ</t>
  </si>
  <si>
    <t>§Ð³Û³Ýï³é¦ äà²Î-Ç Ù³ëÝ³×ÛáõÕ»ñÇ ³Ýï³é³Í³ÍÏ ï³ñ³óùÝ»ñáõÙ íÝ³ë³ïáõÝ»ñÇ ¨ ÑÇí³Ý¹áõÃÛáõÝÝ»ñÇ ¹»Ù å³Ûù³ñ</t>
  </si>
  <si>
    <t>²Ýï³é³ÛÇÝ å»ï³Ï³Ý ÙáÝÇïáñÇÝ·Ç Çñ³Ï³Ý³óáõÙ</t>
  </si>
  <si>
    <t>²Ýï³é³ÛÇÝ ï³ñ³ÍùÝ»ñÇ áõëáõÙÝ³ëÇñáõÃÛáõÝÝ»ñÇ ¨ Ù³ëÝ³ÏÇ ¹Çï³ñÏáõÙÝ»ñÇ ³ÝóÏ³óáõÙ</t>
  </si>
  <si>
    <t>²ñ·»Éáó³å³ñÏ³ÛÇÝ Ñ³Ù³ÉÇñ ´Ðä ï³ñ³ÍùÝ»ñÇ å³Ñå³ÝáõÃÛ³Ý, ·Çï³Ï³Ý áõëáõÙÝ³ëÇñáõÃÛáõÝÝ»ñÇ, ³Ýï³é³ïÝï»ë³Ï³Ý ³ßË³ï³ÝùÝ»ñÇ Ï³ï³ñáõÙ</t>
  </si>
  <si>
    <t xml:space="preserve">§¼ÇÏ³ï³ñ¦ å»ï³Ï³Ý ³ñ·»É³í³ÛñÇ å³Ñå³ÝáõÃÛուÝ </t>
  </si>
  <si>
    <t>¼³Ý·»½áõñ Ï»ÝëáÉáñï³ÛÇÝ Ñ³Ù³ÉÇñ ´Ðä ï³ñ³ÍùÝ»ñÇ å³Ñå³ÝáõÃÛ³Ý, ·Çï³Ï³Ý áõëáõÙÝ³ëÇñáõÃÛáõÝÝ»ñÇ, ³Ýï³é³ïÝï»ë³Ï³Ý ³ßË³ï³ÝùÝ»ñÇ Ï³ï³ñáõÙ</t>
  </si>
  <si>
    <t>ÐÐ µÝ³å³Ñå³ÝáõÃÛ³Ý Ý³Ë³ñ³ñáõÃÛáõÝ</t>
  </si>
  <si>
    <t>´Ý³å³Ñå³ÝáõÃÛ³Ý áÉáñïáõÙ å»ï³Ï³Ý ù³Õ³ù³Ï³ÝáõÃÛ³Ý Ùß³ÏáõÙ, Íñ³·ñ»ñÇ Ñ³Ù³Ï³ñ·áõÙ ¨ ÙáÝÇïáñÇÝ·</t>
  </si>
  <si>
    <t>´Ý³å³Ñå³ÝáõÃÛ³Ý Ý³Ë³ñ³ñáõÃÛáõÝ</t>
  </si>
  <si>
    <t>ø³Ý³Ï³Ï³Ý</t>
  </si>
  <si>
    <t>Ð³Ù³Ï³ñ·íáÕ, Çñ³Ï³Ý³óíáÕ ¨ í»ñ³ÑëÏÙ³Ý »ÝÃ³ñÏíáÕ Íñ³·ñ»ñÇ ù³Ý³Ï, Ñ³ï</t>
  </si>
  <si>
    <t>Ð³Ù³Ï³ñ·íáÕ, Çñ³Ï³Ý³óíáÕ ¨ í»ñ³ÑëÏÙ³Ý »ÝÃ³ñÏíáÕ ÙÇçáó³éáõÙÝ»ñÇ ù³Ý³Ï, Ñ³ï</t>
  </si>
  <si>
    <t>Ð³Ù³Ï³ñ·ã³ÛÇÝ ë³ñù³íáñáõÙÝ»ñÇ ù³Ý³Ï, Ñ³ï</t>
  </si>
  <si>
    <t>¶ñ³ë»ÝÛ³Ï³ÛÇÝ ·áõÛùÇ ÙÇ³íáñ ù³Ý³Ï, Ñ³ï</t>
  </si>
  <si>
    <t>²ÛÉ ë³ñù³íáñáõÙÝ»ñÇ ù³Ý³Ï, Ñ³ï</t>
  </si>
  <si>
    <t>àñ³Ï³Ï³Ý</t>
  </si>
  <si>
    <t xml:space="preserve">´Ý³å³Ñå³ÝáõÃÛ³Ý Ý³Ë³ñ³ñáõÃÛ³Ý Ñ³Ù³Ï³ñ·ã³ÛÇÝ ï»ËÝÇÏ³Ûáí ¨ ·ñ³ë»ÝÛ³Ï³ÛÇÝ ·áõÛùáí Ñ³·»óí³ÍáõÃÛáõÝ, ïáÏáë </t>
  </si>
  <si>
    <t>Þñç³Ï³ ÙÇç³í³ÛñÇ íñ³ ³½¹»óáõÃÛ³Ý ·Ý³Ñ³ïáõÙ ¨ ÙáÝÇÃáñÇÝ·</t>
  </si>
  <si>
    <t>Þñç³Ï³ ÙÇç³í³ÛñÇ íñ³ ³½¹»óáõÃÛ³Ý ·Ý³Ñ³ïáõÙ ¨ ÷áñÓ³ùÝÝáõÃÛáõÝ</t>
  </si>
  <si>
    <t>Ø³ëÝ³·Çï³óí³Í Ï³½Ù³Ï»ñåáõÃÛáõÝÝ»ñ</t>
  </si>
  <si>
    <t xml:space="preserve">Þñç³Ï³ ÙÇç³í³ÛñÇ íñ³ ³½¹»óáõÃÛ³Ý ÷áñÓ³ùÝÝáõÃÛ³Ý Ý»ñÏ³Û³óí³Í Ý³Ë³ï»ëíáÕ ·áñÍáõÝ»áõÃÛáõÝÝ»ñÇ ¨ ÑÇÙÝ³¹ñáõÃ³ÛÇÝ ÷³ëï³ÃÕÃ»ñÇ Ý³ËÝ³Ï³Ý ·Ý³Ñ³ïÙ³Ý Ñ³Ûï»ñÇ ¨ ·Ý³Ñ³ïÙ³Ý Ñ³ßí»ïíáõÃÛáõÝÝ»ñÇ »½ñ³Ï³óáõÃÛáõÝÝ»ñ, Ñ³ï </t>
  </si>
  <si>
    <t>Þñç³Ï³ ÙÇç³í³ÛñÇ íñ³ ³½¹»óáõÃÛ³Ý ÷áñÓ³ùÝÝáõÃÛ³Ý Ý»ñÏ³Û³óí³Í Ý³Ë³ï»ëíáÕ ·áñÍáõÝ»áõÃÛáõÝÝ»ñÇ ¨ ÑÇÙÝ³¹ñáõÃ³ÛÇÝ ÷³ëï³ÃÕÃ»ñÇ Ý³ËÝ³Ï³Ý ·Ý³Ñ³ïÙ³Ý Ñ³Ûï»ñÇ ï»ËÝÇÏ³Ï³Ý ³é³ç³¹ñ³ÝùÝ»ñ, Ñ³ï</t>
  </si>
  <si>
    <t>Þñç³Ï³ ÙÇç³í³ÛñÇ ÙáÝÇÃáñÇÝ· ¨ ï»Õ»Ï³ïíáõÃÛ³Ý ³å³ÑáíáõÙ</t>
  </si>
  <si>
    <t>Þñç³Ï³ ÙÇç³í³ÛñÇ ÙáÝÇÃáñÇÝ·Ç ¨ ï»Õ»Ï³ïíáõÃÛ³Ý ïñ³Ù³¹ñÙ³Ý ³ßË³ï³ÝùÝ»ñ</t>
  </si>
  <si>
    <t>Ø³Ï»ñ¨áõÃ³ÛÇÝ çñ»ñÇ áñ³ÏÇ ÙáÝÇÃáñÇÝ·Ç Çñ³Ï³Ý³óáõÙ՝ ÐÐ 6 çñ³í³½³Ý³ÛÇÝ Ï³é³í³ñÙ³Ý ï³ñ³ÍùÇ 14 ·»ï³í³½³ÝÇ 53 çñ³ÛÇÝ ûµÛ»ÏïÇ 127 ¹Çï³Ï»ïáõÙ çñ»ñÇ áñ³ÏÁ µÝáõÃ³·ñáÕ 40-60 ³ÕïáïÇãÝ»ñÇ í»ñ³µ»ñÛ³É ïíÛ³ÉÝ»ñ, óáõó³ÝÇß</t>
  </si>
  <si>
    <t>ØÃÝáÉáñï³ÛÇÝ û¹Ç áñ³ÏÇ ÙáÝÇÃáñÇÝ·Ç Çñ³Ï³Ý³óáõÙ` ÐÐ 10 ù³Õ³ùáõÙ 15 ¹Çï³Ï³Û³ÝáõÙ ¨ 188 ¹Çï³Ï»ïáõÙ û¹Ç ³Õïáïí³ÍáõÃÛáõÝÁ µÝáõÃ³·ñáÕ 2-6 ³ÕïáïÇãÝ»ñÇ í»ñ³µ»ñÛ³É ïíÛ³ÉÝ»ñ, óáõó³ÝÇß</t>
  </si>
  <si>
    <t>²ñ³ùë ·»ïÇ ³Õïáïí³ÍáõÃÛ³Ý Ñ³Û-Çñ³Ý³Ï³Ý Ñ³Ù³ï»Õ ÙáÝÇïáñÇ·Ç Çñ³Ï³Ý³óáõÙ` ²ñ³ùë ·»ïÇ çñÇ  áñ³ÏÇ ¨ Ñ³ï³Ï³ÛÇÝ Ýëïí³ÍùÝ»ñÇ ³ÕïáïÇãÝ»ñÇ í»ñ³µ»ñÛ³É ïíÛ³ÉÝ»ñ, óáõó³ÝÇß</t>
  </si>
  <si>
    <t>ºíñáå³ÛáõÙ Ù»Í Ñ»é³íáñáõÃÛáõÝÝ»ñÇ íñ³ ³Ý¹ñë³ÑÙ³Ý³ÛÇÝ ³ÕïáïÇãÝ»ñÇ ï³ñ³ÍÙ³Ý ¹Çï³ñÏáõÙÝ»ñÇ ¨ ·Ý³Ñ³ïÙ³Ý Ñ³Ù³ï»Õ (EMEP) Íñ³·ñÇ  ßñç³Ý³ÏÝ»ñáõÙ Ð³Û³ëï³ÝáõÙ û¹Ç ³Ý¹ñë³ÑÙ³Ý³ÛÇÝ ³ÕïáïÙ³Ý ÙáÝÇÃáñÇÝ·Ç Çñ³Ï³Ý³óáõÙ, óáõó³ÝÇß</t>
  </si>
  <si>
    <t>êïáñ»ñÏñÛ³ ù³Õóñ³Ñ³Ù çñ»ñÇ ù³Ý³ÏÇ ÙáÝÇÃáñÇÝ·Ç Çñ³Ï³ÝóáõÙ՝ ÐÐ 6 çñ³í³½³Ý³ÛÇÝ Ï³é³í³ñÙ³Ý ï³ñ³ÍùÇ 100 çñ³ÕµÛáõñáõÙ ÑÇ¹ñá»ñÏñ³µ³Ý³Ï³Ý ¹Çï³ñÏáõÙÝ»ñÇ  (çñÇ Ù³Ï³ñ¹³Ï (×ÝßáõÙ), Í³Ëë, ç»ñÙ³ëïÇ×³Ý ¨ ¹Çï³Ï»ï»ñÇ ï»Õ³½ÝÝáõÙ) í»ñ³µ»ñÛ³É ïíÛ³ÉÝ»ñ, óáõó³ÝÇß</t>
  </si>
  <si>
    <t>êïáñ»ñÏñÛ³ ù³Õóñ³Ñ³Ù çñ»ñÇ áñ³ÏÇ ÙáÝÇÃáñÇÝ·Ç Çñ³Ï³Ý³óáõÙ՝ ÐÐ 6 çñ³í³½³Ý³ÛÇÝ Ï³é³í³ñÙ³Ý ï³ñ³ÍùÇ 40 çñ³ÕµÛáõñáõÙ çñ»ñÇ áñ³ÏÁ µÝáõÃ³·ñáÕ 30-40 ³ÕïáïÇãÝ»ñÇ í»ñ³µ»ñÛ³É ïíÛ³ÉÝ»ñ, óáõó³ÝÇß</t>
  </si>
  <si>
    <t>Þñç³Ï³ ÙÇç³í³ÛñÇ ûµÛ»ÏïÝ»ñáõÙ (ÑáÕ ¨ çáõñ) Ï³ÛáõÝ ûñ·³Ý³Ï³Ý ³ÕïáïÇãÝ»ñÇ ÙÝ³óáñ¹³ÛÇÝ ù³Ý³ÏÝ»ñÇ ÙáÝÇÃáñÇÝ·Ç Çñ³Ï³ÝóáõÙ, óáõó³ÝÇß</t>
  </si>
  <si>
    <t>Â³÷áÝÝ»ñÇ ·áÛ³óÙ³Ý, í»ñ³Ùß³ÏÙ³Ý áõ û·ï³Ñ³ÝÙ³Ý áõëáõÙÝ³ëÇñíáÕ ûµÛ»ÏïÝ»ñÇ ¨ Ñ»é³óÙ³Ý í³Ûñ»ñÇ ÃÇí,Ñ³ï</t>
  </si>
  <si>
    <t>Ü»ñÏ³Û³óí³Í í³ñã³Ï³Ý íÇ×³Ï³·ñ³Ï³Ý Ñ³ßí»ïíáõÃÛáõÝÝ»ñÇ áõëáõÙÝ³ëÇñáõÃÛáõÝ ¨ í»ñÉáõÍáõÃÛáõÝ, ³é³ç³ó³Í Ã³÷áÝÝ»ñÇ Ñ³ßí³éáõÙ ¨ ¹³ë³Ï³ñ·áõÙ, ¹ñ³Ýó ÑÇÙ³Ý íñ³ Ñ³ßí»ïíáõÃÛáõÝÝ»ñÇ Ï³½ÙáõÙ, Ñ³ßí»ïíáõÃÛáõÝÝ»ñÇ ÁÝ¹Ñ³Ýáõñ ÃÇí, Ñ³ï</t>
  </si>
  <si>
    <t>ØÇç³½·³ÛÇÝ É³í³·áõÛÝ ÷áñÓÇ ¨ í»ñÉáõÍáõÃÛáõÝÝ»ñÇ ³ñ¹ÛáõÝùáõÙ Ùß³Ïí³Í ï»ËÝáÉá·Ç³Ý»ñÇ ¨ ï»Õ»Ï³ïí³Ï³Ý ³ÕµÛáõñÝ»ñÇ ÃÇí, Ñ³ï</t>
  </si>
  <si>
    <t>´Ý³å³Ñå³ÝáõÃÛ³Ý Ý³Ë³ñ³ñáõÃÛ³Ý ëå³ë³ñÏíáÕ Ñ³Ù³Ï³ñ·ÇãÝ»ñÇ, Ï³ÛùÇ ¨ ï»Õ³ÛÇÝ ó³Ýó»ñÇ  ÃÇí, Ñ³ï</t>
  </si>
  <si>
    <t>Þñç³Ï³ ÙÇç³í³ÛñÇ  ÙáÝÇÃáñÇÝ·Ç ³ñ¹ÛáõÝùÝ»ñÇ ³Ù÷á÷áõÙ, ³Û¹ ÃíáõÙ՝ ßñç³Ï³ ÙÇç³í³ÛñÇ íÇ×³ÏÇ í»ñ³µ»ñÛ³É »é³ÙëÛ³Ï³ÛÇÝ ¨ ï³ñ»Ï³Ý ï»Õ»Ï³·ñ»ñ, Ù³Ï»ñ¨áõÃ³ÛÇÝ çñ»ñÇ áñ³ÏÇ, ëïáñ»ñÏñÛ³ çñ»ñÇ ù³Ý³ÏÇ ¨ áñ³ÏÇ, ÙÃÝáÉáñï³ÛÇÝ û¹Ç áñ³ÏÇ ïíÛ³ÉÝ»ñÇ ï³ñ»Ï³Ý ³Ù÷á÷³·Çñ, Ñ³ï</t>
  </si>
  <si>
    <t>Þñç³Ï³ ÙÇç³í³ÛñÇ ûµÛ»ÏïÝ»ñáõÙ (ÑáÕ, çáõñ) Îú²-Ý»ñÇ ÙÝ³óáñ¹³ÛÇÝ ù³Ý³ÏÝ»ñÇ áñáßáõÙª Ñ³Ù³Ó³ÛÝ êïáÏÑáÉÙÇ ÎáÝí»ÝóÇ³ÛÇ, %</t>
  </si>
  <si>
    <t>òáõó³ÝÇßÝ»ñÇ Ñ³Ù³å³ï³ëË³ÝáõÃÛ³Ý ï»ë³Ï³ñ³ñ ÏßÇéÁ (³ñ¹ÛáõÝ³í»ïáõÃÛáõÝÁ) Íñ³·ñáí Ñ³ëï³ïí³Í ÙáÝÇÃáñÇÝ·³ÛÇÝ óáõó³ÝÇßÝ»ñÇÝ, %</t>
  </si>
  <si>
    <t>´Ý³å³Ñå³ÝáõÃÛ³Ý Ý³Ë³ñ³ñáõÃÛ³Ý å³ßïáÝ³Ï³Ý Ï³ÛùÇ, ëå³ë³ñÏíáÕ Ñ³Ù³Ï³ñ·ã³ÛÇÝ ï»ËÝÇÏ³ÛÇ, ï»Õ³ÛÇÝ ó³Ýó»ñÇ ³ÝË³÷³Ý ³ßË³ï³ÝùÇ ³å³ÑáíáõÙ (ïáÏáë)</t>
  </si>
  <si>
    <t>Ð³Û³ëï³ÝÇÝ µÝáñáß µÝáõÃÛ³Ý ûµÛ»ÏïÝ»ñÇ ÝÙáõßÝ»ñÇ å³Ñå³ÝáõÙ, ýáÝ¹»ñÇ Ã³ñÙ³óáõÙ, ÝÙáõßÝ»ñÇ óáõó³Ñ³Ý¹»ëÝ»ñÇ Ï³½Ù³Ï»ñåáõÙ</t>
  </si>
  <si>
    <t>Â³Ý·³ñ³Ý³ÛÇÝ óáõó³ÝÙáõßÝ»ñÇ ù³Ý³ÏÁ, Ñ³ï</t>
  </si>
  <si>
    <t>êå³ë³ñÏíáÕ ³Ûó»ÉáõÝ»ñÇ Ãí³ù³Ý³ÏÁ , Ù³ñ¹</t>
  </si>
  <si>
    <t>òáõó³ÝÙáõßÝ»ñÇ å³Ñå³ÝÙ³Ý Ñ³Ù³ñ ³ÝÑñ³Å»ßï å³ÛÙ³ÝÝ»ñÇ ³å³ÑáíáõÙ, ïáÏáë</t>
  </si>
  <si>
    <t>Î»Ý¹³ÝÇÝ»ñÇ ï»ë³Ï³ÝÇ, ï»ë³Ï</t>
  </si>
  <si>
    <t>Î»Ý¹³ÝÇÝ»ñÇ ·ÉË³ù³Ý³Ï,·ÉáõË</t>
  </si>
  <si>
    <t>²Ûó»ÉáõÝ»ñÇ ÃÇí, Ù³ñ¹</t>
  </si>
  <si>
    <t>òáõó³¹ñíáÕ µáÉáñ Ï»Ý¹³ÝÇÝ»ñÇ í»ñ³µ»ñÛ³É »é³É»½áõ µ³ó³ïñ³Ï³Ý ï»ùëï»ñ, ÁÝ¹Ñ³Ýáõñ ï»ë³Ï³Ýáõó, ïáÏáë</t>
  </si>
  <si>
    <t>Þ³Ñ³éáõÝ»ñÇ ÁÝïñáõÃÛ³Ý ã³÷³ÝÇßÝ»ñÁª</t>
  </si>
  <si>
    <t>§ÀÝÏ»ñáõÃÛáõÝÝ»ñÇ ÏáÕÙÇó í×³ñíáÕ µÝ³å³Ñå³Ý³Ï³Ý Ñ³ñÏÇ Ýå³ï³Ï³ÛÇÝ û·ï³·áñÍÙ³Ý Ù³ëÇÝ¦ ÐÐ ûñ»Ýù</t>
  </si>
  <si>
    <t>²½¹³ÏÇñ Ñ³Ù³ÛÝùÝ»ñÇ ÃÇí, Ñ³ï</t>
  </si>
  <si>
    <t>Ìñ³·ñ»ñ Ý»ñÏ³Û³óñ³Í Ñ³Ù³ÛÝùÝ»ñÇ ÃÇí, Ñ³ï</t>
  </si>
  <si>
    <t>¶»ñÙ³ÝÇ³ÛÇ ½³ñ·³óÙ³Ý í³ñÏ»ñÇ µ³ÝÏÇ (KFW) ÏáÕÙÇó ïñ³Ù³¹ñíáÕ §ÎáíÏ³ëÇ å³Ñå³ÝíáÕ ï³ñ³ÍùÝ»ñÇ ³ç³ÏóáõÃÛ³Ý Íñ³·Çñ-Ð³Û³ëï³Ý  (¿Ïáï³ñ³Í³ßñç³Ý³ÛÇÝ Íñ³·Çñ-Ð³Û³ëï³Ý, 3-ñ¹ ÷áõÉ)¦ ¹ñ³Ù³ßÝáñÑ³ÛÇÝ Íñ³·Çñ</t>
  </si>
  <si>
    <t xml:space="preserve"> ²ç³ÏóáõÃÛáõÝ ¶»ñÙ³ÝÇ³ÛÇ ½³ñ·³óÙ³Ý í³ñÏ»ñÇ µ³ÝÏÇ (KFW) ÏáÕÙÇó ïñ³Ù³¹ñíáÕ ¹ñ³Ù³ßÝáñÑ³ÛÇÝ Íñ³·ñÇ ßñç³Ý³ÏÝ»ñáõÙ</t>
  </si>
  <si>
    <t>Ø³ëÝ³·Çï³óí³Í ÙÇ³íáñ</t>
  </si>
  <si>
    <t>ÂÇñ³Ë³ÛÇÝ 7 å³Ñå³ÝíáÕ ï³ñ³ÍùÝ»ñÇ ëáóÇ³É-ïÝï»ë³Ï³Ý ¨ µÝ³å³Ñå³Ý³Ï³Ý Çñ³íÇ×³ÏÇ ·Ý³Ñ³ïÙ³Ý áõëáõÙÝ³ëÇñáõÃÛáõÝÝ»ñ, Ñ³ï</t>
  </si>
  <si>
    <t>ÂÇñ³Ë³ÛÇÝ 7 å³Ñå³ÝíáÕ ï³ñ³ÍùÝ»ñÇ ë³ÑÙ³ÝÝ»ñÇ ×ß·ñïÙ³Ý ¨ ù³ñï»½³·ñÙ³Ý ³ßË³ï³ÝùÝ»ñ, Ï³½Ùí³Í ù³ñï»½Ý»ñ, Ñ³ï</t>
  </si>
  <si>
    <t>ä³Ñå³ÝíáÕ ï³ñ³ÍùÝ»ñáõÙ ¿ÏáïáõñÇ½ÙÇ ½³ñ·³óÙ³ÝÝ áõ ûñ·³Ý³Ï³Ý ³·ñáÝ³Ë³Ó»éÝáõÃÛáõÝÝ»ñÇÝ áõÕÕí³Í Ý»ñ¹ñáõÙ³ÛÇÝ Íñ³·ñ»ñÇ åÉ³Ý³íáñÙ³Ý í»ñ³µ»ñÛ³É ËáñÑñ¹³ïíáõÃÛáõÝ, Ñ³ï</t>
  </si>
  <si>
    <t>´Ðäî-Ý»ñÇ ³ßË³ï³ÏÇóÝ»ñÇ í»ñ³å³ïñ³ëïÙ³Ý ¹³ëÁÝÃ³óÝ»ñÇ ù³Ý³Ï, Ñ³ï</t>
  </si>
  <si>
    <t xml:space="preserve">Ð³Ù³Ó³ÛÝ §¶ÝáõÙÝ»ñÇ Ù³ëÇÝ¦ ÐÐ oñ»ÝùÇ ÁÝïñí³Í Ï³½Ù³Ï»ñåáõÃÛáõÝÝ»ñ </t>
  </si>
  <si>
    <t xml:space="preserve">ê¨³Ý³ É×Ç çñ³Í³ÍÏ ³Ýï³éïÝÏ³ñÏÝ»ñÇ Ù³ùñáõÙ, Ñ³ </t>
  </si>
  <si>
    <t>Ø³ùñí³Í ï³ñ³ÍùÝ»ñÇ Ù³ëÝ³µ³ÅÇÝÁ Ù³ùñÙ³Ý »ÝÃ³Ï³ ï³ñ³ÍùÝ»ñáõÙ, ïáÏáë</t>
  </si>
  <si>
    <t>ê¨³Ý³ É×áõÙ ¨ Ýñ³ çñ³Ñ³í³ù ³í³½³ÝáõÙ ÓÏ³Ý ¨ Ë»ó·»ïÝÇ å³ß³ñÝ»ñÇ Ñ³ßí³éÙ³Ý ³ßË³ï³ÝùÝ»ñÇ Ñ³ßí»ïíáõÃÛáõÝÝ»ñÇ ù³Ý³Ï, Ñ³ï</t>
  </si>
  <si>
    <t>äà²Î-Ç ïÝûñÇÝáõÃÛ³Ý` ´Ðä ï³ñ³ÍùÝ»ñáõÙ ·ïÝíáÕ µÝ³Ï³Ý ¿ÏáÑ³Ù³Ï³ñ·»ñÇ É³Ý¹ß³ýï³ÛÇÝ ¨ Ï»Ýë³µ³Ý³Ï³Ý µ³½Ù³½³ÝáõÃÛ³Ý, µÝáõÃÛ³Ý Å³é³Ý·áõÃÛ³Ý å³Ñå³ÝíáÕ ï³ñ³Íù, Ñ³</t>
  </si>
  <si>
    <t>¶Çï³Ï³Ý áõëáõÙÝ³ëÇñáõÃÛáõÝÝ»ñÇ ¨ Ñ»ï³½áïáõÃÛáõÝÝ»ñÇ ÃÇí, Ñ³ï</t>
  </si>
  <si>
    <t>ê¨³Ý³ É×Ç ¿ÏáÑ³Ù³Ï³ñ·Ç µ³ñ»É³íáõÙ, É×Ç Ù³Ï³ñ¹³ÏÇ µ³ó³ë³Ï³Ý Ñ³ßí»ÏßéÇ µ³ó³éÙ³Ý ¹»åùáõÙ, ïáÏáë</t>
  </si>
  <si>
    <t xml:space="preserve">àñë³·áÕáõÃÛ³Ý ¹»åù»ñÇ ù³Ý³ÏÇ Ýí³½áõÙ, ïáÏáë </t>
  </si>
  <si>
    <t xml:space="preserve">²åûñÇÝÇ Í³é³Ñ³ïáõÙÝ»ñÇ ù³Ý³ÏÇ Ýí³½áõÙ, ïáÏáë </t>
  </si>
  <si>
    <t>´Ý³Ï³Ý ¨ Ù³ñ¹³ÍÇÝ ³Õ»ïÝ»ñÇ Ï³ÝË³ñ·»ÉÙ³Ý Ï³ñáÕáõÃÛáõÝ,ïáÏáë</t>
  </si>
  <si>
    <t>äà²Î-Ç ïÝûñÇÝáõÃÛ³Ý` ´Ðä ï³ñ³ÍùÝ»ñáõÙ ·ïÝíáÕ µÝ³Ï³Ý ¿ÏáÑ³Ù³Ï³ñ·»ñÇ É³Ý¹ß³ýï³ÛÇÝ ¨ Ï»Ýë³µ³Ý³Ï³Ý µ³½Ù³½³ÝáõÃÛ³Ý, µÝáõÃÛ³Ý Å³é³Ý·áõÃÛ³Ý å³Ñå³ÝíáÕ ï³ñ³Íù,Ñ³</t>
  </si>
  <si>
    <t>ÐÐ Ü³Ë³·³Ñ,Î³ñ·³¹ñáõÃÛáõÝ N ÜÎ-68-²</t>
  </si>
  <si>
    <t>Þ³Ñ³éáõÝ»ñÇ ù³Ý³ÏÁ, Ñ³ï</t>
  </si>
  <si>
    <t>ÐÐ µÝ³å³Ñå³ÝáõÃÛ³Ý Ý³Ë³ñ³ñáõÃÛ³Ý ¨ KFW -Ç ÙÇç¨ 28.05.2013Ã․ ÏÝùí³Í §²é³ÝÓÇÝ Ñ³Ù³Ó³ÛÝ³·Çñ¦</t>
  </si>
  <si>
    <t>Ìñ³·ñÇ ÃÇñ³Ë³ÛÇÝ µÝ³Ï³í³Ûñ»ñÇ ù³Ý³Ï,Ñ³ï</t>
  </si>
  <si>
    <t>ÂÇñ³Ë³ÛÇÝ µÝ³Ï³í³Ûñ»ñÇ Ï³ñáÕáõÃÛáõÝÝ»ñÇ ½³ñ·³óÙ³ÝÝ áõÕÕí³Í Íñ³·ñ»ñ, Ñ³ï</t>
  </si>
  <si>
    <t>²ç³ÏóáõÃÛáõÝ ëï³ó³Í ïÝ³ÛÇÝ ïÝï»ëáõÃÛáõÝÝ»ñÇ ù³Ý³Ï, Ñ³ï</t>
  </si>
  <si>
    <t>Ìñ³·ñÇ ÃÇñ³Ë³ÛÇÝ Ñ³Ù³ÛÝùÝ»ñÇ ïÝ³ÛÇÝ ïÝï»ëáõÃÛáõÝÝ»ñÇ ÏáÕÙÇó ëï³óí³Í ³ç³ÏóáõÃÛ³Ý ³ñ¹ÛáõÝùáõÙ ³åûñÇÝÇ Ñ³ïáõÙÝ»ñÇ Ýí³½»óáõÙ, ïáÏáë</t>
  </si>
  <si>
    <t>²ÏïÇíÝ û·ï³·áñÍáÕ Ï³½Ù³Ï»ñåáõÃÛ³Ý(Ý»ñÇ) ³Ýí³ÝáõÙ(Ý»ñ)Áª</t>
  </si>
  <si>
    <t xml:space="preserve">§¼³Ý·»½áõñ¦ Ï»ÝëáÉáñï³ÛÇÝ Ñ³Ù³ÉÇñ¦ äà²Î ¨ §Ð³Û³Ýï³é¦ äà²Î-Ç §Î³å³ÝÇ ³Ýï³éïÝï»ëáõÃÛáõÝ¦  Ù³ëÝ³×ÛáõÕ, ´Ý³å³Ñå³ÝáõÃÛ³Ý ¨ ÁÝ¹»ñùÇ ï»ëã³Ï³Ý Ù³ñÙÇÝ, ´Ü æèÎ¶ Ð³ñ³í³ÛÇÝ çñ³í³½³Ý³ÛÇÝ Ï³é³í³ñÙ³Ý µ³ÅÇÝ </t>
  </si>
  <si>
    <t>²ç³ÏóáõÃÛáõÝ ëï³ó³Í å³Ñå³ÝíáÕ ï³ñ³ÍùÝ»ñÇ ù³Ý³Ï, Ñ³ï</t>
  </si>
  <si>
    <t>²ç³ÏóáõÃÛáõÝ ëï³ó³Í å³Ñå³ÝíáÕ ï³ñ³ÍùÝ»ñÇ Ù³Ï»ñ»ë, Ñ³</t>
  </si>
  <si>
    <t>²ç³ÏóáõÃÛáõÝ ëï³ó³Í å»ï³Ï³Ý Ï³éáõÛóÝ»ñÇ ù³Ý³Ï, Ñ³ï</t>
  </si>
  <si>
    <t>ä³Ñå³ÝíáÕ ï³ñ³ÍùÝ»ñÇ Ï³ñáÕáõÃÛáõÝÝ»ñÇ Ñ½áñ³óáõÙ, ïáÏáë</t>
  </si>
  <si>
    <t>Ìñ³·ñÇ ¹³ëÇãÁ</t>
  </si>
  <si>
    <t>Ìñ³·ñÇ ³Ýí³ÝáõÙÁ</t>
  </si>
  <si>
    <t>´Ý³å³Ñå³ÝáõÃÛ³Ý Ý³Ë³ñ³ñáõÃÛ³Ý ²Ýï³é³ÛÇÝ ÏáÙÇï»</t>
  </si>
  <si>
    <t>§Ð³Û³Ýï³é¦ äà²Î-Ç Çñ³í³ëáõÃÛ³Ý Ý»ñùá ·ïÝíáÕ ³Ýï³é³ÛÇÝ ï³ñ³ÍùÝ»ñÇ å³Ñå³ÝáõÙ</t>
  </si>
  <si>
    <t>Î³é³í³ñíáÕ ³Ýï³é³ÛÇÝ ï³ñ³ÍùÝ»ñ, Ñ³½.Ñ³</t>
  </si>
  <si>
    <t xml:space="preserve">²åûñÇÝÇ ³Ýï³éÑ³ïáõÙÝ»ñÇ ù³Ý³Ï, Ñ³ï </t>
  </si>
  <si>
    <t>´Ý³Ï³Ý í»ñ³×Ç Ù³ëÝ³µ³ÅÇÝÁ Ï³é³í³ñíáÕ ³Ýï³é³ÛÇÝ ï³ñ³ÍùÝ»ñáõÙª ÁÝ¹Ñ³Ýáõñ ï³ñ³ÍùÇ ÝÏ³ïÙ³Ùµ, ïáÏáë</t>
  </si>
  <si>
    <t>²Ýï³é³ÛÇÝ å»ï³Ï³Ý Ï³¹³ëïñÇ í³ñáõÙ, Ñ³½.Ñ³</t>
  </si>
  <si>
    <t>§Ð³Û³Ýï³é¦ äà²Î-Ç Ù³ëÝ³×ÛáõÕ»ñÇ ³Ýï³é³Í³ÍÏ ï³ñ³ÍùÝ»ñáõÙ íÝ³ë³ïáõÝ»ñÇ ¨ ÑÇí³Ý¹áõÃÛáõÝÝ»ñÇ ¹»Ù å³Ûù³ñ</t>
  </si>
  <si>
    <t>²Ýï³é³ÛÇÝ íÝ³ë³ïáõÝ»ñÇ ¹»Ù ³íÇ³óÇáÝ å³Ûù³ñ, Ñ³</t>
  </si>
  <si>
    <t>ÂáõÝ³ÝÛáõÃ»ñÇ Ó»éùµ»ñáõÙ, ÉÇïñ</t>
  </si>
  <si>
    <t>²Ýï³é³ÛÇÝ íÝ³ë³ïáõÝ»ñÇ ¹»Ù ³íÇ³óÇáÝ å³Ûù³ñÇ ³ñ¹ÛáõÝ³í»ïáõÃÛáõÝÁ, ïáÏáë</t>
  </si>
  <si>
    <t>²Ýï³é³ÛÇÝ ï³ñ³ÍùÝ»ñáõÙ áõëáõÙÝ³ëÇñáõÃÛáõÝÝ»ñÇ ¨ Ù³ëÝ³ÏÇ ¹Çï³ñÏáõÙÝ»ñÇ ³ÝóÏ³óáõÙ</t>
  </si>
  <si>
    <t>²Ýï³éÝ»ñáõÙ ¹Çï³ñÏáõÙÝ»ñ ¨ áõëáõÙÝ³ëÇñáõÃÛáõÝÝ»ñÇ ù³Ý³Ï, Ñ³ï</t>
  </si>
  <si>
    <t>²Ýï³é³ÛÇÝ ï³ñ³ÍùÝ»ñáõÙ Çñ³Ï³Ý³óí³Í å»ï³Ï³Ý ÙáÝÇïáñÇÝ·Ç í»ñ³µ»ñÛ³É Ñ³ßí»ïíáõÃÛáõÝÝ»ñÇ Ññ³å³ñ³ÏáõÙÝ»ñÇ ÃÇíÁ, Ñ³ï</t>
  </si>
  <si>
    <t>²Ýï³éïÝï»ëáõÃÛáõÝÝ»ñÇ ¨ µÝáõÃÛ³Ý Ñ³ïáõÏ å³Ñå³ÝíáÕ ï³ñ³ÍùÝ»ñÇ ÁÝ¹·ñÏí³ÍáõÃÛ³Ý ³ëïÇ×³ÝÁ, ïáÏáë</t>
  </si>
  <si>
    <t>Ð³Ù³Ï³ñ·ã³ÛÇÝ ë³ñù³íáñáõÙÝ»ñ (Éñ³Ï³½Ù) ù³Ý³Ï, Ñ³ï</t>
  </si>
  <si>
    <t xml:space="preserve">´Ý³å³Ñå³ÝáõÃÛ³Ý Ý³Ë³ñ³ñáõÃÛ³Ý ²Ýï³é³ÛÇÝ ÏáÙÇï»Ç Ñ³Ù³Ï³ñ·ã³ÛÇÝ ï»ËÝÇÏ³Ûáí ¨ ·ñ³ë»ÝÛ³Ï³ÛÇÝ ·áõÛùáí Ñ³·»óí³ÍáõÃÛáõÝ, ïáÏáë </t>
  </si>
  <si>
    <t>²Ýï³éí»ñ³Ï³Ý·ÝÙ³Ý ï³ñ³ÍùÝ»ñ, Ñ³</t>
  </si>
  <si>
    <t>ÎåãáÕ³Ï³ÝáõÃÛáõÝÁ, ïáÏáë</t>
  </si>
  <si>
    <t>²Ýï³éïÝï»ëáõÃÛáõÝÝ»ñÇ ³Ýï³éÏ³é³í³ñÙ³Ý åÉ³ÝÝ»ñ, Ñ³ï</t>
  </si>
  <si>
    <t>²Ýï³éïÝï»ëáõÃÛáõÝÝ»ñÇ ³Ýï³éÏ³é³í³ñÙ³Ý åÉ³ÝÝ»ñ, Ñ³</t>
  </si>
  <si>
    <t xml:space="preserve">´Ðä ï³ñ³ÍùÝ»ñáõÙ å³Ñå³ÝáõÃÛ³Ý, ·Çï³Ï³Ý áõëáõÙÝ³ëÇñáõÃÛáõÝÝ»ñÇ, ³Ýï³é³ïÝï»ë³Ï³Ý ³ßË³ï³ÝùÝ»ñÇ Çñ³Ï³Ý³óáõÙ
</t>
  </si>
  <si>
    <t>´Ðä ï³ñ³ÍùÝ»ñáõÙ ·ïÝíáÕ µÝ³Ï³Ý ¿ÏáÑ³Ù³Ï³ñ·»ñÇ É³Ý¹ß³ýï³ÛÇÝ ¨ Ï»Ýë³µ³Ý³Ï³Ý µ³½Ù³½³ÝáõÃÛ³Ý, µÝáõÃÛ³Ý Å³é³Ý·áõÃÛ³Ý å³Ñå³ÝíáÕ ï³ñ³Íù,Ñ³</t>
  </si>
  <si>
    <t>§¼ÇÏ³ï³ñ¦ å»ï³Ï³Ý ³ñ·»É³í³ÛñÇ å³Ñå³ÝáõÃÛ³Ý, å³ñÏáõÙ ·Çï³Ï³Ý áõëáõÙÝ³ëÇñáõÃÛáõÝÝ»ñÇ, ³Ýï³é³ïÝï»ë³Ï³Ý ³ßË³ï³ÝùÝ»ñÇ Çñ³Ï³Ý³óáõÙ</t>
  </si>
  <si>
    <t>´Ðä ï³ñ³ÍùÝ»ñáõÙ å³Ñå³ÝáõÃÛ³Ý, ·Çï³Ï³Ý áõëáõÙÝ³ëÇñáõÃÛáõÝÝ»ñÇ, ³Ýï³é³ïÝï»ë³Ï³Ý ³ßË³ï³ÝùÝ»ñÇ Çñ³Ï³Ý³óáõÙ</t>
  </si>
  <si>
    <t xml:space="preserve"> ´Ðä ï³ñ³ÍùÝ»ñáõÙ å³Ñå³ÝáõÃÛ³Ý, ·Çï³Ï³Ý áõëáõÙÝ³ëÇñáõÃÛáõÝÝ»ñÇ, ³Ýï³é³ïÝï»ë³Ï³Ý ³ßË³ï³ÝùÝ»ñÇ Çñ³Ï³Ý³óáõÙ</t>
  </si>
  <si>
    <t>Ð³í»Éí³Í N 3. ´Ûáõç»ï³ÛÇÝ Íñ³·ñ»ñÇ ¨ ³ÏÝÏ³ÉíáÕ ³ñ¹ÛáõÝùÝ»ñÇ Ý»ñÏ³Û³óÙ³Ý Ó¨³ã³÷</t>
  </si>
  <si>
    <t>Ø²ê 1. äºî²Î²Ü Ø²ðØÜÆ è²¼Ø²ì²ðàôÂÚ²Ü ÀÜ¸Ð²Üàôð ÜÎ²ð²¶ðàôÂÚàôÜÀ</t>
  </si>
  <si>
    <t>1.ÐÇÙÝ³Ï³Ý é³½Ù³í³ñ³Ï³Ý Ýå³ï³ÏÝ»ñÁ ¨ ·»ñ³Ï³ í»ñçÝ³Ï³Ý ³ñ¹ÛáõÝùÝ»ñÁª</t>
  </si>
  <si>
    <t>2. ´Ûáõç»ï³ÛÇÝ Íñ³·ñ»ñáõÙ Ï³ï³ñíáÕ ÑÇÙÝ³Ï³Ý ÷á÷áËáõÃÛáõÝÝ»ñÁª</t>
  </si>
  <si>
    <r>
      <t>3</t>
    </r>
    <r>
      <rPr>
        <sz val="10"/>
        <color rgb="FF000000"/>
        <rFont val="Arial Armenian"/>
        <family val="2"/>
      </rPr>
      <t>.Î³åÇï³É µÝáõÛÃÇ ÑÇÙÝ³Ï³Ý ÙÇçáó³éáõÙÝ»ñÁª</t>
    </r>
  </si>
  <si>
    <t>4. üÇÝ³Ýë³Ï³Ý ³ÏïÇíÝ»ñÇ Ï³é³í³ñÙ³ÝÝ ³ÝãíáÕ ÙÇçáó³éáõÙÝ»ñÁª</t>
  </si>
  <si>
    <t>Աղյուսակ Ա.</t>
  </si>
  <si>
    <t>ä»ï³Ï³Ý Ù³ñÙÝÇ (´¶Î) ·»ñ³ï»ëã³Ï³Ý ¹³ëÇãÁ՝</t>
  </si>
  <si>
    <t>ä»ï³Ï³Ý Ù³ñÙÝÇ (´¶Î) ³Ýí³ÝáõÙÁ՝</t>
  </si>
  <si>
    <t>ä»ï³Ï³Ý Ù³ñÙÝÇ å³ï³ëË³Ý³ïíáõÃÛ³Ùµ Çñ³Ï³Ý³óíáÕ µÛáõç»ï³ÛÇÝ Íñ³·ñ»ñÝ áõ ÙÇçáó³éáõÙÝ»ñÇ µ³óí³ÍùÝ Áëï Ï³ï³ñáÕ՝ å»ï³Ï³Ý Ù³ñÙÇÝÝ»ñÇ</t>
  </si>
  <si>
    <t>Ìñ³·ñ³ÛÇÝ ¹³ëÇãÁ</t>
  </si>
  <si>
    <t>Ìñ³·ñÇ/ ØÇçáó³éÙ³Ý/ Ï³ï³ñáÕ Ñ³Ý¹Çë³óáÕ å»ï³Ï³Ý Ù³ñÙÝÇ ³Ýí³ÝáõÙÁ</t>
  </si>
  <si>
    <t>¶áõÙ³ñÁ (Ñ³½³ñ ¹ñ³Ù)</t>
  </si>
  <si>
    <t>Ìñ³·Çñ</t>
  </si>
  <si>
    <t>ØÇçáó³éáõÙ</t>
  </si>
  <si>
    <t>ÀÜ¸²ØºÜÀ</t>
  </si>
  <si>
    <t>Þñç³Ï³ ÙÇç³í³ÛñÇ µ³Õ³¹ñÇãÝ»ñÇ íÇ×³ÏÇ í»ñ³µ»ñÛ³É Ùß³ÏíáÕ ï»Õ»Ï³ïíáõÃÛ³Ý ³ÙµáÕç³Ï³ÝáõÃÛáõÝ,
ïáÏáë</t>
  </si>
  <si>
    <t xml:space="preserve">´Ý³å³Ñå³Ý³Ï³Ý Íñ³·ñ»ñ Çñ³Ï³Ý³óÝáÕ  Ñ³Ù³ÛÝùÝ»ñÇ Ù³ëÝ³µ³ÅÇÝÁ ³½¹³ÏÇñ Ñ³Ù³ÛÝùÝ»ñÇ ÝÏ³ïÙ³Ùµ, ïáÏáë  </t>
  </si>
  <si>
    <t>²åûñÇÝÇ Ñ³ïí³Í Í³é»ñÇ ù³Ý³ÏÇ Ýí³½áõÙ, Ñ³ï</t>
  </si>
  <si>
    <t>àñë³·áÕáõÃÛ³Ý Ýí³½áõÙ, ïáÏáë</t>
  </si>
  <si>
    <t xml:space="preserve">Î³é³í³ñ»ÉÇ ³Ýï³é³ÛÇÝ ï³ñ³ÍùÝ»ñáõÙ ³ñÓ³Ý³·ñí³Í ³ÝûñÇÝ³Ï³Ý ³Ýï³éÑ³ïáõÙÝ»ñÇ ù³Ý³Ï, Ñ³ï </t>
  </si>
  <si>
    <t>²Ýï³é³ÛÇÝ å³ß³ñÝ»ñÇ û·ï³·áñÍáõÙÇó ëï³óí³Í »Ï³ÙáõïÝ»ñ, Ñ³½³ñ ¹ñ³Ù</t>
  </si>
  <si>
    <t>´Ý³Ï³Ý í»ñ³×Ç Ù³ëÝ³µ³ÅÇÝÁ Ï³é³í³ñíáÕ ³Ýï³é³ÛÇÝ ï³ñ³ÍùÝ»ñáõÙ ÁÝ¹Ñ³Ýáõñ ï³ñ³ÍùÇ, ïáÏáë</t>
  </si>
  <si>
    <t>´Ý³·Çï³Ï³Ý ÝÙáõßÝ»ñÇ Ñ³Ýñ³ÛÝ³óÙ³Ý ¨ ¿ÏáÏñÃ³Ï³Ý  Ý³Ë³·Í»ñÇ ù³Ý³Ï, Ñ³ï</t>
  </si>
  <si>
    <t>²Ù÷á÷/µ³óí³Í</t>
  </si>
  <si>
    <t>µ³óí³Í</t>
  </si>
  <si>
    <t>ä»ï³Ï³Ý Ù³ñÙÝÇ (´êÎ) ·»ñ³ï»ëã³Ï³Ý ¹³ëÇãÁ՝</t>
  </si>
  <si>
    <t>ä»ï³Ï³Ý Ù³ñÙÝÇ (´êÎ) ³Ýí³ÝáõÙÁ՝</t>
  </si>
  <si>
    <t>2022թ.</t>
  </si>
  <si>
    <t xml:space="preserve">´Ý³å³Ñå³ÝáõÃÛ³Ý Ý³Ë³ñ³ñáõÃÛ³Ý ²Ýï³é³ÛÇÝ ÏáÙÇï»Ç ß»Ýù³ÛÇÝ å³ÛÙ³ÝÝ»ñÇ µ³ñ»É³íáõÙ </t>
  </si>
  <si>
    <t>1016  Þñç³Ï³ ÙÇç³í³ÛñÇ íñ³ ³½¹»óáõÃÛ³Ý ·Ý³Ñ³ïáõÙ  ÙáÝÇÃáñÇÝ·</t>
  </si>
  <si>
    <t>1071  ´Ý³å³Ñå³ÝáõÃÛ³Ý áÉáñïáõÙ 
å»ï³Ï³Ý ù³Õ³ù³Ï³ÝáõÃÛ³Ý Ùß³ÏáõÙ, Íñ³·ñ»ñÇ Ñ³Ù³Ï³ñ·áõÙ  ÙáÝÇïáñÇÝ·</t>
  </si>
  <si>
    <t>1186  ´Ý³·Çï³Ï³Ý ÝÙáõßÝ»ñÇ å³Ñå³ÝáõÃÛáõÝ ¨ óáõó³¹ñáõÃÛáõÝ</t>
  </si>
  <si>
    <t>1133  ´Ý³å³Ñå³Ý³Ï³Ý Íñ³·ñ»ñÇ Çñ³Ï³Ý³óáõÙ Ñ³Ù³ÛÝùÝ»ñáõÙ</t>
  </si>
  <si>
    <t>1155  ´Ý³Ï³Ý å³ß³ñÝ»ñÇ µÝáõÃÛ³Ý Ñ³ïáõÏ å³Ñå³ÝíáÕ ï³ñ³ÍùÝ»ñÇ Ï³é³í³ñáõÙ å³Ñå³ÝáõÙ</t>
  </si>
  <si>
    <t>1173  ²Ýï³éÝ»ñÇ Ï³é³í³ñáõÙ</t>
  </si>
  <si>
    <t xml:space="preserve"> ¶»ñÙ³ÝÇ³ÛÇ ½³ñ·³óÙ³Ý í³ñÏ»ñÇ µ³ÝÏÇ (KFW) ³ç³ÏóáõÃÛ³Ùµ Çñ³Ï³Ý³óíáÕ ¹ñ³Ù³ßÝáñÑ³ÛÇÝ Íñ³·ñÇ ßñç³Ý³ÏÝ»ñáõÙ êÛáõÝÇùÇ Ù³ñ½Ç ´Ðäî-Ý»ñÇ Ñ³ñ³ÏÇó µÝ³Ï³í³Ûñ»ñÇ Ï³ñáÕáõÃÛáõÝÝ»ñÇ µ³ñ»É³íáõÙ</t>
  </si>
  <si>
    <t xml:space="preserve"> ¶»ñÙ³ÝÇ³ÛÇ ½³ñ·³óÙ³Ý í³ñÏ»ñÇ µ³ÝÏÇ (KFW) ³ç³ÏóáõÃÛ³Ùµ Çñ³Ï³Ý³óíáÕ ¹ñ³Ù³ßÝáñÑ³ÛÇÝ Íñ³·ñÇ ßñç³Ý³ÏÝ»ñáõÙ êÛáõÝÇùÇ Ù³ñ½Ç ´Ðäî-Ý»ñÇ, ³Ýï³é³ÛÇÝ ï³ñ³ÍùÝ»ñÇ, áÉáñïÇ å»ï³Ï³Ý Ï³éáõÛóÝ»ñÇ  ï»ËÝÇÏ³Ï³Ý Ï³ñáÕáõÃÛáõÝÝ»ñÇ µ³ñ»É³íáõÙ</t>
  </si>
  <si>
    <t>²Ýï³é³ÛÇÝ áÉáñïáõÙ ù³Õ³ù³Ï³ÝáõÃÛ³Ý Ùß³ÏÙ³Ý ¨ ³ç³ÏóáõÃÛ³Ý Í³é³ÛáõÃÛáõÝÝ»ñÇ, Íñ³·ñ»ñÇ Ñ³Ù³Ï³ñ·áõÙ</t>
  </si>
  <si>
    <t>²Ýï³é³ÛÇÝ áÉáñïÇ ù³Õ³ù³Ï³ÝáõÃÛ³Ý Ùß³ÏÙ³Ý, ³ç³ÏóáõÃÛ³Ý ¨ Ñ³Ù³Ï³ñ·Ù³Ý Íñ³·ñ»ñ</t>
  </si>
  <si>
    <t xml:space="preserve"> ÐáÕ»ñÇ ³Õïáïí³ÍáõÃÛ³Ý ÙáÝÇÃáñÇÝ·Ç Çñ³Ï³Ý³óáõÙ, óáõó³ÝÇß</t>
  </si>
  <si>
    <t>î³ñ³Íù³ÛÇÝ Ï³é³í³ñÙ³Ý ¨ ½³ñ·³óÙ³Ý Ý³Ë³ñ³ñáõÃÛáõÝ</t>
  </si>
  <si>
    <t>ì»ñçÝ³Ï³Ý ³ñ¹ÛáõÝùÇ ÝÏ³ñ³·ñáõÃÛáõÝÁ՝</t>
  </si>
  <si>
    <t>ØÇçáó³éÙ³Ý ³Ýí³ÝáõÙÁ՝</t>
  </si>
  <si>
    <t>ØÇçáó³éÙ³Ý ÝÏ³ñ³·ñáõÃÛáõÝÁ՝</t>
  </si>
  <si>
    <t>ØÇçáó³éÙ³Ý ï»ë³ÏÁ՝</t>
  </si>
  <si>
    <t>Ìñ³·ñÇ ¹³ëÇãÁ՝</t>
  </si>
  <si>
    <t>ØÇçáó³éÙ³Ý ¹³ëÇãÁ՝</t>
  </si>
  <si>
    <t>2018Ã. ÷³ëï³óÇ</t>
  </si>
  <si>
    <t>2019Ã ëå³ëíáÕ</t>
  </si>
  <si>
    <t>2020 »é³ÙëÛ³Ï</t>
  </si>
  <si>
    <t>2020 ÏÇë³ÙÛ³Ï</t>
  </si>
  <si>
    <t>2020 ÇÝÝ ³ÙÇë</t>
  </si>
  <si>
    <t>2020Ã ï³ñÇ</t>
  </si>
  <si>
    <t>2021Ã</t>
  </si>
  <si>
    <t>2022Ã</t>
  </si>
  <si>
    <t>ÜÏ³ñ³·ñáõÃÛáõÝÁ՝</t>
  </si>
  <si>
    <t>ØÇçáó³éÙ³Ý ï»ë³ÏÁ</t>
  </si>
  <si>
    <t>²ñ¹ÛáõÝùÇ ã³÷áñáßÇãÝ»ñ</t>
  </si>
  <si>
    <t>ØÇçáó³éÙ³Ý íñ³ Ï³ï³ñíáÕ Í³ËëÁ (Ñ³½³ñ ¹ñ³Ù)</t>
  </si>
  <si>
    <t xml:space="preserve"> </t>
  </si>
  <si>
    <t>¸³ëÇã</t>
  </si>
  <si>
    <t>Ìñ³·Çñ/ØÇçáó³éáõÙ</t>
  </si>
  <si>
    <t>2018Ã. ö³ëï³óÇ</t>
  </si>
  <si>
    <t>2020Ã »é³ÙëÛ³Ï</t>
  </si>
  <si>
    <t>2020Ã ÏÇë³ÙÛ³Ï</t>
  </si>
  <si>
    <t>2020Ã ÇÝÝ ³ÙÇë</t>
  </si>
  <si>
    <t xml:space="preserve">2021Ã </t>
  </si>
  <si>
    <t xml:space="preserve">2022Ã </t>
  </si>
  <si>
    <t>(Ñ³½. ¹ñ³Ù)</t>
  </si>
  <si>
    <t>Ø²ê 2. äºî²Î²Ü Ø²ðØÜÆ ÎàÔØÆò Æð²Î²Ü²òìàÔ ´Úàôæºî²ÚÆÜ Ìð²¶ðºðÀ ºì ØÆæàò²èàôØÜºðÀ</t>
  </si>
  <si>
    <t>ä»ï³Ï³Ý Ù³ñÙÝÇ ³Ýí³ÝáõÙÁ՝</t>
  </si>
  <si>
    <t>Ìñ³·ñÇ ³Ýí³ÝáõÙÁ՝</t>
  </si>
  <si>
    <t>Ìñ³·ñÇ Ýå³ï³ÏÁ՝</t>
  </si>
  <si>
    <t>Ìñ³·ñÇ ÙÇçáó³éáõÙÝ»ñ</t>
  </si>
  <si>
    <t>Ð³Ýñ³ÛÇÝ ë»÷³Ï³ÝáõÃÛ³Ý Ï³é³í³ñÙ³Ý ÙÇçáó³éáõÙÝ»ñ</t>
  </si>
  <si>
    <t>´Ý³å³Ñå³ÝáõÃÛ³Ý Ý³Ë³ñ³ñáõÃÛ³Ý ²Ýï³é³ÛÇÝ ÏáÙÇï»Ç ß»Ýù³ÛÇÝ å³ÛÙ³ÝÝ»ñÇ µ³ñ»É³íáõÙ</t>
  </si>
  <si>
    <t>Þ»ÝùÇ ÑÇÙÝ³Ýáñá·áõÙ</t>
  </si>
  <si>
    <t>Ìñ³·ñÇ ÙÇçáó³éáõÙÝ»ñÁ</t>
  </si>
  <si>
    <t>ØÇçáó³éáõÙÝ Çñ³Ï³Ý³óÝáÕÇ ³Ýí³ÝáõÙÁ</t>
  </si>
  <si>
    <t>êáóÇ³É-ïÝï»ë³Ï³Ý ½³ñ·³óÙ³Ý Íñ³·ñ»ñáõÙ 7 ´Ðäî-Ý»ñÇ Ñ³ñ³ÏÇó Ñ³Ù³ÛÝùÝ»ñÇ ÁÝ¹·ñÏí³ÍáõÃÛáõÝÁ, ïáÏáë</t>
  </si>
  <si>
    <t>²Ýï³é³ÛÇÝ ÏáÙÇï»Ç í³ñã³Ï³Ý ß»ÝùÇ ÑÇÙÝ³Ýáñá·áõÙ, ù³é.Ù</t>
  </si>
  <si>
    <t>²ßË³ï³ÝùÝ»ñÇ ³í³ñïí³ÍáõÃÛ³Ý ³ëïÇ×³Ý, ïáÏáë</t>
  </si>
  <si>
    <t>2020Ã.</t>
  </si>
  <si>
    <t>ß³ñáõÝ³Ï³Ï³Ý</t>
  </si>
  <si>
    <t>ÐÐ Ï³é³í³ñáõÃÛ³Ý 2019Ã ÷»ïñí³ñÇ 8-Ç N 65-² áñáßÙ³Ùµ Ñ³í³ÝáõÃÛ³Ý ³ñÅ³Ý³ó³Í ÐÐ Ï³é³í³ñáõÃÛ³Ý Íñ³·ñÇ 6.1 Ï»ïÇ ÃÇñ³ËÝ»ñ</t>
  </si>
  <si>
    <t>ÐÐ Ï³é³í³ñáõÃÛ³Ý 2019Ã ÷»ïñí³ñÇ 8-Ç N 65-² áñáßÙ³Ùµ Ñ³í³ÝáõÃÛ³Ý ³ñÅ³Ý³ó³Í ÐÐ Ï³é³í³ñáõÃÛ³Ý Íñ³·ñÇ 4.5 Ï»ïÇ ÃÇñ³ËÝ»ñ</t>
  </si>
  <si>
    <t>ÐÐ Ï³é³í³ñáõÃÛ³Ý 2019Ã ÷»ïñí³ñÇ 8-Ç N 65-² áñáßÙ³Ùµ Ñ³í³ÝáõÃÛ³Ý ³ñÅ³Ý³ó³Í ÐÐ Ï³é³í³ñáõÃÛ³Ý Íñ³·ñÇ 4.8 Ï»ïÇ ÃÇñ³ËÝ»ñ</t>
  </si>
  <si>
    <t xml:space="preserve">Þðæ²Î² ØÆæ²ì²ÚðÀ
Þñç³Ï³ ÙÇç³í³ÛñÇ Ï³é³í³ñÙ³Ý ù³Õ³ù³Ï³ÝáõÃÛáõÝÝ áõÕÕí³Í ¿ ßñç³Ï³ ÙÇç³í³ÛñÇ ¨ µÝ³Ï³Ý é»ëáõñëÝ»ñÇ Ñ³Ù³ÉÇñ å³Ñå³ÝáõÃÛ³ÝÁ, µ³ñ»É³íÙ³ÝÁ, í»ñ³Ï³Ý·ÝÙ³ÝÁ ¨ áÕç³ÙÇï û·ï³·áñÍÙ³ÝÁ՝ Ñ³í³ë³ñ³Ïßé»Éáí ³ÛÝ ëáóÇ³É³Ï³Ý ³ñ¹³ñáõÃÛ³Ý ¨ ïÝï»ë³Ï³Ý ³ñ¹ÛáõÝ³í»ïáõÃÛ³Ý Ñ»ï:
Þñç³Ï³ ÙÇç³í³ÛñÇ Ï³é³í³ñÙ³Ý ÑÇÙÝ³Ï³Ý ËÝ¹ÇñÝ ¿ Ýí³½³·áõÛÝÇ Ñ³ëóÝ»É ßñç³Ï³ ÙÇç³í³ÛñÇ՝ û¹Ç, ÏÉÇÙ³ÛÇ, çñÇ, ÑáÕ»ñÇ, µáõë³Ï³Ý ¨ Ï»Ý¹³Ý³Ï³Ý ³ßË³ñÑÇ íñ³ íÝ³ë³Ï³ñ ³½¹»óáõÃÛáõÝÝ»ñÁ, µ³ó³é»É µÝ³Ï³Ý é»ëáõñëÝ»ñÇ ·»ñß³Ñ³·áñÍáõÙÁ ¨ ³åûñÇÝÇ û·ï³·áñÍáõÙÁ, ³å³Ñáí»É Ï³ÝË³ñ·»ÉÙ³Ý ÙÇçáó³éáõÙÝ»ñÇ Çñ³Ï³Ý³óáõÙÁ։ 
²Û¹ Ýå³ï³Ïáí ³é³çÇÏ³ 2020-2022 Ãí³Ï³ÝÝ»ñÇ ÁÝÃ³óùáõÙ Ý³Ë³ï»ëíáõÙ ¿ Çñ³Ï³Ý³óÝ»É՝
· çñ³ÛÇÝ é»ëáõñëÝ»ñÇ Ï³é³í³ñÙ³Ý ³ñ¹ÛáõÝ³í»ïáõÃÛ³Ý µ³ñÓñ³óáõÙÁ, áñÇ áõÕÕáõÃÛ³Ùµ ÏÙß³ÏíÇ Ýáñ çñ³ÛÇÝ é»ëáõñëÝ»ñÇ áÕç³ÙÇï û·ï³·áñÍÙ³Ý ¨ å³Ñå³ÝáõÃÛ³Ý é³½Ù³í³ñáõÃÛáõÝÁ, 3 çñ³í³½³Ý³ÛÇÝ ï³ñ³ÍùÇ Ï³é³í³ñÙ³Ý åÉ³ÝÝ»ñ: Îß³ñáõÝ³ÏíÇ Çñ³Ï³Ý³óí»É ê¨³Ý³ É×Ç ¿ÏáÉá·Ç³Ï³Ý Ñ³í³ë³ñ³ÏßéáõÃÛ³Ý í»ñ³Ï³Ý·ÝáõÙÁ ¨ å³Ñå³ÝáõÃÛáõÝÁ,  
· ³Ýï³éÝ»ñÇ Ï³ÛáõÝ Ï³é³í³ñáõÙ, ÇÝãÇ áõÕÕáõÃÛ³Ùµ Ý³Ë³ï»ëíáõÙ ¿ Ùß³Ï»É ³Ýï³éïÝï»ëáõÃÛáõÝÝ»ñÇ Ï³é³í³ñÙ³Ý åÉ³ÝÝ»ñ, ëï»ÕÍ»É ³Ýï³éÝ»ñÇ Ï³¹³ëïñ,  ÁÝ¹É³ÛÝ»É ³Ýï³é³Í³ÍÏ ï³ñ³ÍùÝ»ñÁ, Çñ³Ï³Ý³óÝ»É ³Ýï³éí»ñ³Ï³Ý·ÝÙ³Ý ¨ ³Ý³ï³é³å³ïÙ³Ý ³ßË³ï³ÝùÝ»ñ, ÏÑÇÙÝí»Ý Ýáñ ïÝÏ³ñ³ÝÝ»ñ, Ýáñ ³ñ¹Ç³Ï³Ý Ï»Ýë³µ³Ý³Ï³Ý Ù»Ãá¹Ý»ñáí å³Ûù³ñ Ïï³ñíÇ íÝ³ë³ïáõÝ»ñÇ ¹»Ù, ÇÝãÁ ÙÇÝã ûñë Çñ³Ï³Ý³óíáõÙ ¿ ùÇÙÇ³Ï³Ý ÙÇçáóÝ»ñÇ û·ï³·áñÍÙ³Ùµ: 
· ê¨³Ý³ É×Ç ¿ÏáÉá·Ç³Ï³Ý Ñ³í³ë³ñ³ÏßéáõÃÛ³Ý í»ñ³Ï³Ý·ÝáõÙÁ ¨ å³Ñå³ÝáõÃÛáõÝÁ:
2018 Ãí³Ï³ÝÇ ÁÝÃ³óùáõÙ ê¨³Ý³ É×Ç íÇ×³ÏÁ ÏïñáõÏ í³ïÃ³ñ³ó»É ¿: È×áõÙ ¹ÇïíáõÙ ¿ ýáëý³ï ÇáÝÇ ÏáÝó»Ýïñ³óÇ³ÛÇ` Ý³Ëáñ¹ ï³ñÇÝ»ñÇ Ñ³Ù»Ù³ïáõÃÛ³Ùµ ³ëïÇ×³Ý³Ï³Ý ³×, ÇÝãÁ Ýå³ëï³íáñ å³ÛÙ³ÝÝ»ñ ¿ ëï»ÕÍáõÙ É×áõÙ Ï³åï³Ï³Ý³ã çñÇÙáõéÝ»ñÇ ³×Ù³Ý Ñ³Ù³ñ: ê¨³Ý³ É×Ç Ã³÷³ÝóÇÏáõÃÛáõÝÁ Ý³Ëáñ¹ ï³ñí³ ÝáõÛÝ Å³Ù³Ý³Ï³Ñ³ïí³ÍÇ Ñ³Ù»Ù³ïáõÃÛ³Ùµ ÏïñáõÏ Ýí³½»É ¿` 14Ù-Çó ÇçÝ»Éáí 2.5Ù: Æñ³íÇ×³ÏÁ ßïÏ»Éáõ áõÕÕáõÃÛ³Ùµ Ïß³ñáõÝ³Ïí»Ý ê¨³Ý³ É×Ç ßñç³Ï³ÛùáõÙ çñ³Í³ÍÏ ¨ çñ³Í³ÍÏÙ³Ý »ÝÃ³Ï³ ï³ñ³ÍùÝ»ñáõÙ ³Ýï³éÙ³ùñÙ³Ý ³ßË³ï³ÝùÝ»ñÁ:
· µÝáõÃÛ³Ý Ñ³ïáõÏ å³Ñå³ÝíáÕ ï³ñ³ÍùÝ»ñÇ (²ÛëáõÑ»ï՝ ´Ðäî) Ñ½áñ³óáõÙ, Ñ³ñ³ÏÇó µÝ³Ï³í³Ûñ»ñÇ Ï³ñáÕáõÃÛáõÝÝ»ñÇ ½³ñ·³óáõÙ, ÇÝãÁ Ý³Ë³ï»ëíáõÙ ¿ Çñ³Ï³Ý³óÝ»É ÙÇç³½·³ÛÇÝ Ï³½Ù³Ï»ñåáõÃÛáõÝÝ»ñÇ ÏáÕÙÇó ïñ³Ù³¹ñí³Í ýÇÝ³Ýë³Ï³Ý ÙÇçáóÝ»ñÇ Ñ³ßíÇÝ:
· Ï»Ýë³µ³½Ù³½³ÝáõÃÛ³Ý å³Ñå³ÝáõÃÛáõÝÁ ¨ Ï»Ýë³³Ýíï³Ý·áõÃÛ³Ý ³å³ÑáíáõÙ, Ï»Ý¹³Ý³Ï³Ý ¨ µáõë³Ï³Ý ³ßË³ñÑÇ ûµÛ»ÏïÝ»ñÇ Ñ³ßí³éáõÙ, ÇÝãÇ ³ñ¹ÛáõÝùáõÙ Ï³å³ÑáííÇ µáõë³Ï³Ý ¨ Ï»Ý¹³Ý³Ï³Ý  ³ßË³ñÑÇ ûµÛ»ÏïÝ»ñÇ Ï³¹³ëïñÝ»ñÇ ³éÏ³ÛáõÃÛáõÝÁ ¨ ÑÝ³ñ³íáñ Ï¹³éÝ³ µáõë³Ï³Ý ¨ Ï»Ý¹³Ý³Ï³Ý ï»ë³ÏÝ»ñÇ ·Çï³Ï³Ýáñ»Ý ÑÇÙÝ³íáñí³Í áÕç³ÙÇï ¨ ß³ñáõÝ³Ï³Ï³Ý û·ï³·áñÍáõÙÁ áõ í»ñ³ñï³¹ñáõÃÛáõÝÁ,
· ÑáÕ³ÛÇÝ é»ëáõñëÝ»ñÇ ³ñ¹ÛáõÝ³í»ï Ï³é³í³ñáõÙ, ÑáÕ»ñÇ ³ÕïáïÙ³Ý ¨ ¹»·ñ³¹³óÙ³Ý Ï³ÝË³ñ·»ÉÙ³ÝÝ áõ Ýí³½Ù³ÝÝ áõÕÕí³Í ù³Õ³ù³Ï³ÝáõÃÛ³Ý Ùß³ÏáõÙ ¨ Çñ³Ï³Ý³óáõÙ: î¨³Ï³Ý Å³Ù³Ý³Ï Ð³Ýñ³å»ïáõÃÛáõÝáõÙ ãÇ Çñ³Ï³Ý³óí»É ³Õïáïí³Í ÑáÕ»ñÇ ÙáÝÇÃáñÇÝ·, ÇÝãÁ µ³ó³ë³Ï³Ý ³½¹»óáõÃÛáõÝ ¿ áõÝ»ÝáõÙ ßñç³Ï³ ÙÇç³í³ÛñÇ íñ³: ²é³çÇÏ³ ï³ñÇÝ»ñÇÝ Ý³Ë³ï»ëíáõÙ ¿ Çñ³Ï³Ý³óÝ»É ³Õïáïí³Í, ¹»·ñ³¹³óí³Í ÑáÕ»ñÇ ÙáÝÇÃáñÇÝ·Á, áñÇ ³ñ¹ÛáõÝùáõÙ Ï³å³ÑáííÇ ÐÐ ï³ñ³ÍùÇÝ Ñ³Ù³ñÅ»ù՝ Ýå³ï³Ï³ÛÇÝ ï»Õ»Ï³ïíáõÃÛ³Ý ëï³óáõÙÝ ³å³ÑáíáÕ ³é³çÝ³ÛÇÝ ÙáÝÇÃáñÇÝ·³ÛÇÝ ó³ÝóÇ ³éÏ³ÛáõÃÛáõÝ: ØÇ³Å³Ù³Ý³Ï Ý³Ë³ï»ëíáõÙ ¿ Çñ³Ï³Ý³óÝ»É µÝáõÃÛ³Ý Ñ³ïáõÏ å³Ñå³ÝíáÕ ï³ñ³ÍùÝ»ñáõÙ ¨ ³Ýï³é³ÛÇÝ ÑáÕ»ñáõÙ ëáÕ³Ýù³ÛÇÝ ¨ ëáÕ³Ýù³íï³Ý· ï»Õ³Ù³ë»ñÇ ·áõÛù³·ñáõÙ: ´Ðäî-áõÙ ëáÕ³Ýù³ÛÇÝ Ù³ñÙÇÝÝ»ñÇ ï³ñ³ÍÙ³Ý ¨ ã³÷»ñÇ í»ñ³µ»ñÛ³É Ñ³Ù³å³ñ÷³Ï ï»Õ»Ï³ïí³Ï³Ý µ³½³ÛÇ (Ý»ñ³éÛ³É՝ Ù³Ýñ³ÏñÏÇï ù³ñï»½³·ñ³Ï³Ý ÝÛáõÃ»ñÇ) ³éÏ³ÛáõÃÛáõÝÁ ÑÝ³ñ³íáñáõÃÛáõÝ Ïï³ ·Ý³Ñ³ï»É µÝáõÃÛ³Ý Ñ³ïáõÏ å³Ñå³ÝíáÕ ï³ñ³ÍùÝ»ñÇ ÑáÕ³ÛÇÝ Í³ÍÏáõÛÃÇ íñ³ ³ñï³ÍÇÝ »ñÏñ³µ³Ý³Ï³Ý »ñ¨áõÛÃÝ»ñÇ µ³ó³ë³Ï³Ý ³½¹»óáõÃÛáõÝÁ, Ñ³ßí³é»É ëáÕ³Ýù³ÛÇÝ Ù³ñÙÇÝÝ»ñáí ½µ³Õ»óñ³Í Ù³Ï»ñ»ëÝ»ñÁ: ØÇç³½·³ÛÇÝ ûÅ³Ý¹³ÏáõÃÛ³Ùµ Ý³Ë³ï»ëíáõÙ ¿ Çñ³Ï³Ý³Ý³óÝ»É Ý³¨ Ð³Û³ëï³ÝÇ Ð³Ýñ³å»ïáõÃÛ³Ý ²ñ³ñ³ïÛ³Ý ¹³ßïáõÙ ÑáÕ»ñÇ ã»½áù ¹»·ñ³¹³óÇ³ÛÇ ·³Õ³÷³ñÇ Çñ³Ï³Ý³óáõÙÁ, áñÇ ³ñ¹ÛáõÝùáõÙ ÏÑÇÙÝíÇ ²ñ³ñ³ïÇ Ù³ñ½Ç Ü³ñ»Ï Ñ³Ù³ÛÝùáõÙ 10,0Ñ³ Ï³ÃÇÉ³ÛÇÝ áéá·Ù³Ùµ åïÕ³ïáõ Ýáñ ³Û·Ç, ²ñ³ñ³ïÇ Ù³ñ½Ç Ü³ñ»Ï Ñ³Ù³ÛÝùáõÙ 20,0Ñ³ Ýáñ³ïáõÝÏ ³Û·ÇÝ»ñáõÙ ÏÝ»ñ¹ñíÇ Ï³ÃÇÉ³ÛÇÝ áéá·Ù³Ý Ñ³Ù³Ï³ñ·, Ï»Ýë³ÑáõÙáõëáí å³ñ³ñï³óÙ³Ý »Õ³Ý³Ïáí Ïµ³ñ»É³íí»Ý 30Ñ³ åïÕ³ïáõ ³Û·ÇÝ»ñ ¨ 1,0Ñ³ í³ñ»É³ÑáÕ, ÏïÝÏí»Ý Í³é»ñ 2000Ù ×³Ý³å³ñÑÝ»ñÇ »½ñáí: 
· ùÇÙÇ³Ï³Ý ÝÛáõÃ»ñÇ ¨ Ã³÷áÝÝ»ñÇ (³Û¹ ÃíáõÙ՝ ÁÝ¹»ñùû·ï³·áñÍÙ³Ý) ¿ÏáÉá·Ç³å»ë ³Ýíï³Ý· Ï³é³í³ñáõÙ: ÎÇñ³Ï³Ý³óíÇ ÁÝ¹»ñùû·ï³·áñÍÙ³Ý Ã³÷áÝÝ»ñÇ ÷³Ïí³Í Ãíáí 12 ûµÛ»ÏïÝ»ñÇ ·áõÛù³·ñáõÙ, ÇÝãÁ ÑÝ³ñ³íáñáõÃÛáõÝ Ïï³  ¹³ë³Ï³ñ·»É ÁÝ¹»ñùû·ï³·áñÍÙ³Ý Ã³÷áÝÝ»ñÇ ÷³Ïí³Í ûµÛ»ÏïÝ»ñÁ ¨ Ã³÷áÝÝ»ñÇ ï»Õ³Ù³ë»ñÁ Áëï íï³Ý·³íáñáõÃÛ³Ý՝ ·Ý³Ñ³ï»Éáí ¹ñ³Ýù ï³ñ³ÍùáõÙ ßñç³Ï³ ÙÇç³í³ÛñÇ ³Õïáïí³ÍáõÃÛ³Ý Ù³Ï³ñ¹³ÏÁ ¨ ßñç³Ï³ ÙÇç³í³ÛñÇÝ Ñ³ëóí³Í íÝ³ëÁ: ²ñ¹ÛáõÝùáõÙ Ï³å³ÑáííÇ ïíÛ³ÉÝ»ñÇ ëï³óáõÙÁ, ßñç³Ï³ ÙÇç³í³ÛñÇ µÝ³Ï³Ý µ³Õ³¹ñÇãÝ»ñÇ ³Õïáïí³ÍáõÃÛ³Ý µÝáõÛÃÇ ¨ Ù³ñ¹Ï³Ýó ³éáÕçáõÃÛ³Ý íñ³ ÑÝ³ñ³íáñ ³½¹»óáõÃÛáõÝÝ»ñÇ í»ñ³µ»ñÛ³É Ñ³Ù³å³ñ÷³Ï ï»Õ»Ï³ïí³Ï³Ý Ñ»ÝùÇ ³éÏ³ÛáõÃÛáõÝÁ:
Ü»ñùÇÝ é»ëáõñëÝ»ñÇ Ñ³ßíÇÝ ÏÙß³ÏíÇ «øÇÙÇ³Ï³Ý ÝÛáõÃ»ñÇ Ù³ëÇÝ» Ýáñ ûñ»Ýù:
· ßñç³Ï³ ÙÇç³í³ÛñÇ íñ³ ³½¹»óáõÃÛ³Ý ÷áñÓ³ùÝÝ³Ï³Ý ·áñÍÁÝÃ³óÇ ³ñ¹ÛáõÝ³í»ïáõÃÛ³Ý µ³ñÓñ³ÓáõÙÁ, ÇÝãÇ áõÕÕáõÃÛ³Ùµ Ï³é¹Ç³Ï³Ý³óíÇ &lt;&lt;Þñç³Ï³ ÙÇç³í³ÛñÇ íñ³ ³½¹»óáõÃÛ³Ý ·Ý³Ñ³ïÙ³Ý ¨ ÷áñÓ³ùÝÝáõÃÛ³Ý Ù³ëÇÝ&gt;&gt; ÐÐ ûñ»ÝùÁ, Ïë³ÑÙ³ÝíÇ è³½Ù³í³ñ³Ï³Ý ¿ÏáÉá·Ç³Ï³Ý ·Ý³Ñ³ïÙ³Ý Çñ³Ï³Ý³óÙ³Ý Ï³ñ·Á ¨ ÏÙß³ÏíÇ ÑÇÙÝ³Ï³Ý ·Ý³Ñ³ïÙ³Ý  Ù»Ãá¹ÇÏ³Ý :
· ßñç³Ï³ ÙÇç³í³ÛñÇ ÙáÝÇÃáñÇÝ·Ç. ÃáõÛÉïíáõÃÛáõÝ¬Ý»ñÇ. ÉÇó»Ý½Ç³Ý»ñÇ ÙÇ³ëÝ³Ï³Ý ¨ Å³Ù³Ý³Ï³ÏÇó Ñ³Ù³Ï³ñ·»ñÇ Ý»ñ¹ñáõÙÁ, ÇÝãÇ ³ñ¹ÛáõÝùáõÙ ÏÇñ³Ï³ÝóíÇ ³é³çÝ³ÛÇÝ ï»Õ»Ï³ïíáõÃÛ³Ý Ñ³Ù³Ï³ñ·í³Í Ï³é³í³ñáõÙÁ: Î³å³ÑáííÇ ßñç³Ï³ ÙÇç³í³ÛñÇ ÙáÝÇÃáñÇÝ·Ç É³µáñ³ïáñÇ³Ý»ñÇ Å³Ù³Ý³Ï³ÏÇó ë³ñù³íáñáõÙÝ»ñáí Ñ³·»óí³ÍáõÃÛáõÝÁ ¨ í»ñ³Ýáñá·áõÙÁ, ÇÝãÇ Ñ³Ù³ñ ÐÐ å»ï³Ï³Ý µÛáõç»Çó ³ñ¹»Ý ÇëÏ Ñ³ïÏ³óí»É ¿ 73542.0Ñ³½.¹ñ³Ù, ÇëÏ ³ÝÑñ³Å»ßï ³ÛÉ ³ßË³ï³ÝùÝ»ñÁ Ý³Ë³ï»ëíáõÙ ¿ Çñ³Ï³Ý³óÝ»É ÙÇç³½·³ÛÇÝ Ï³½Ù³Ï»ñåáõÃÛ³Ý ýÇÝ³Ýë³Ï³Ý ÙÇçáóÝ»ñÇ Ñ³ßíÇÝ:
· ßñç³Ï³ ÙÇç³í³ÛñÇ Ï³é³í³ñÙ³Ý ïÝï»ë³Ï³Ý Ù»Ë³ÝÇ½ÙÝ»ñÇ ¨ ÉÍ³ÏÝ»ñÇ ×ÏáõÝ Ñ³Ù³Ï³ñ·Ç Ý»ñ¹ñáõÙ, ÇÝãÇ Ýå³ï³Ïáí Ý³Ë³ï»ëíáõÙ ¿ Ï³ï³ñ»É áñáß³ÏÇ ÷á÷áËáõÃÛáõÝÝ»ñ ÐÐ Ñ³ñÏ³ÛÇÝ ûñ»Ýë·ñùáõÙ: Îí»ñ³Ý³Ûí»Ý ÐÐ Ñ³ñÏ³ÛÇÝ ûñ»Ýë·ñùÇ ¹ñáõÛÃÝ»ñáí ë³ÑÙ³Ýí³Í µÝ³å³Ñå³Ý³Ï³Ý Ñ³ñÏ»ñÇ áõ µÝû·ï³·áñÍÙ³Ý í×³ñÝ»ñÇ ï»ë³ÏÝ»ñÁ, ¹ñáõÛù³ã³÷»ñÁ. ¹ñ³Ýó Ñ³ßí³ñÏÙ³Ý, í×³ñÙ³Ý. ·³ÝÓÙ³Ý Ï³ñ·Á ¨ Å³ÙÏ»ïÝ»ñÁ. ÇÝãå»ë Ý³¨ Ñ³ñÏ³ÛÇÝ ³ñïáÝáõÃÛáõÝÝ»ñÁ: ÎÙß³Ïí»Ý ÏñÏÝ³ÏÇ/ »ñÏñáñ¹³ÛÇÝ çñû·ï³·áñÍÙ³ÝÝ áõÕÕí³Í Ëñ³ËáõëÇã ¨ ³ÛÉ ÙÇçáó³éáõÙÝ»ñ, ÇÝãÇ ³ñ¹ÛáõÝùáõÙ Ïµ³ñÓñ³óíÇ çñ³ÛÇÝ é»ëáõñëÝ»ñÇ Ï³é³í³ñÙ³Ý ¨ å³Ñå³ÝáõÃÛ³Ý ³ñ¹ÛáõÝ³í»ïáõÃÛáõÝÁ ¨ çñ³ÛÇÝ é»ëáõñëÝ»ñÇ »ñÏñáñ¹³ÛÇÝ û·ï³·áñÍÙ³Ý Í³í³ÉÝ»ñÇ ³í»É³óÙ³Ý ßÝáñÑÇí, ÏÏñ×³ïíÇ çñ³éÁ: 
· ³Ýï³éÝ»ñáõÙ ¨ µÝáõÃÛ³Ý Ñ³ïáõÏ å³Ñå³ÝíáÕ ï³ñ³ÍùÝ»ñáõÙ ¿ÏáïáõñÇ½ÙÇ ½³ñ·³óáõÙ, ÇÝãÇ ³ñ¹ÛáõÝùáõÙ ÏÙ³ëë³Û³Ï³Ý³óíÇ ¨ Ï½³ñ·³óíÇ ¿ÏáïáõñÇ½ÙÁ, áñÁ Ý»ñÏ³ÛáõÙë É³ÛÝ ï³ñÍáõÙ áõÝÇ ³ßË³ñÑáõÙ, ÇÝãå»ë Ý³¨ ¿ÏáÉá·Ç³Ï³Ý Çñ³½»ÏÙ³Ý, ¿ÏáÏñÃáõÃÛ³Ý, Ùß³ÏáõÛÃÇ ¹³ëïÇ³ñ³ÏáõÃÛ³Ý É³ÛÝ³Í³í³É ÙÇçáó³éáõÙÝ»ñ, áñÁ ÏñÃáõÃÛ³Ý µáÉáñ Ù³Ï³ñ¹³ÏÝ»ñáõÙ  Ïµ³ñÓñ³óÝÇ ¿ÏáÉá·Ç³Ï³Ý ¹³ëïÇ³ñ³ÏáõÃÛ³Ý Ù³Ï³ñ¹³ÏÁ:
ØÇ³×³Ù³Ý³Ï Ý³Ë³ï»ëíáõÙ ¿ Çñ³Ï³Ý³óÝ»É µÝ³å³Ñå³Ý³Ï³Ý ûñ»Ýë¹ñáõÃÛ³Ý Ý»ñ¹³ßÝ³Ï»óáõÙ ÐÐ-ºØ Ñ³Ù³å³ñ÷³Ï ¨ ÁÝ¹É³ÛÝí³Í ·áñÍÁÝÏ»ñáõÃÛ³Ý Ñ³Ù³Ó³ÛÝ³·ñÇ ¹Çñ»ÏïÇíÝ»ñÇÝ ¨ ³Û¹ Ñ³Ù³ï»ùëïáõÙ ÙÇç³½·³ÛÇÝ Ñ³Ù³·áñÍ³ÏóáõÃÛ³Ý ÁÝ¹É³ÛÝáõÙ: Ü»ñÏ³ÛáõÙë ×³Ý³å³ñÑ³ÛÇÝ ù³ñï»½áí Ý³Ë³Ýßí³Í ¿ 91 µÝ³å³Ñå³Ý³Ï³Ý ÙÇçáó³éáõÙ: 
</t>
  </si>
  <si>
    <t>´Ûáõç»ï³ÛÇÝ Íñ³·ñ»ñáõÙ Ï³ï³ñíáÕ ÑÇÙÝ³Ï³Ý ÷á÷áËáõÃÛáõÝÝ»ñÁ å³ÛÙ³Ý³íáñí³Í »Ý  ·áñÍáÕ ª ª §Þñç³Ï³ ÙÇç³í³ÛñÇ íñ³ ³½¹»óáõÃÛ³Ý ·Ý³Ñ³ïáõÙ ¨ ÙáÝÇÃáñÇÝ·¦ ¨ §´ÝáõÃÛ³Ý Ñ³ïáõÏ å³Ñå³ÝíáÕ ï³ñ³ÍùÝ»ñÇ å³Ñå³ÝáõÙ¦ ·ñ³·ñ»ñáõÙ Ý»ñ³éí³Í Ýáñ Ý³Ë³Ó»éÝáõÃÛáõÝÝ»ñÇÝ çñ³ÛÇÝ é»ëáõñëÝ»ñÇ áÕç³ÙÇï û·ï³·áñÍÙ³ÝÝ áõ å³Ñå³ÝáõÃÛ³ÝÁ,  Ï»Ý¹³Ý³Ï³Ý áõ µáõë³Ï³Ý ³ßË³ñÑÇ å»ï³Ï³Ý Ñ³ßí³éÙ³ÝÁ, ÁÝ¹»ñùû·ï³·áñÍÙ³Ý ÷³Ïí³Í ûµÛ»ÏïÝ»ñÇ ·áõÛÃ³·ñÙ³ÝÁ, ³Õïáïí³Í ÑáÕ»ñÇ ÙáÝÇÃáñÇÝ·ÇÝ, µÝáõÃÛ³Ý Ñ³ïáõÏ å³Ñå³ÝíáÕ ï³ñ³ÍùÝ»ñÇ ëáÕ³Ýù³ÛÇÝ ÑáÕ»ñÇ ·áõÛù³·ñÙ³ÝÁ ¨ ¿ÏáÉá·Ç³Ï³Ý ÏñÃáõÃÛ³Ý ½³ñ·³óÙ³ÝÁ:</t>
  </si>
  <si>
    <t>üÇÝ³Ýë³Ï³Ý ³ÏïÇíÝ»ñÇ Ï³é³í³ñÙ³ÝÝ ³ÝãíáÕ ÙÇçáó³éáõÙÝ»ñÁªµ³ó³Ï³ÛáõÙ »Ý:</t>
  </si>
  <si>
    <t>ä»ï³Ï³Ý Ù³ñÙÝÇ ³Ýí³ÝáõÙÁª    ´Ý³å³Ñå³ÝáõÃÛ³Ý Ý³Ë³ñ³ñáõÃÛáõÝ</t>
  </si>
  <si>
    <t>ä»ï³Ï³Ý Ù³ñÙÝÇ ·»ñ³ï»ëã³Ï³Ý ¹³ëÇãÁ՝</t>
  </si>
  <si>
    <t>Ø²ê 3 äºî²Î²Ü Ø²ðØÜÆ Ìð²¶ðºðÆ ¶Ìàì ìºðæÜ²Î²Ü ²ð¸ÚàôÜøÆ òàôò²ÜÆÞÜºðÀ</t>
  </si>
  <si>
    <t>Üå³ï³ÏÁ</t>
  </si>
  <si>
    <t>Ìñ³·ñÇ ¹³ëÇãÁ ¨ ³Ýí³ÝáõÙÁ</t>
  </si>
  <si>
    <t>Ìñ³·ñÇ í»ñçÝ³Ï³Ý ³ñ¹ÛáõÝùÝ»ñÁ</t>
  </si>
  <si>
    <t>â³÷áñáßÇãÁ</t>
  </si>
  <si>
    <t>ºÉ³Ï»ïÁ</t>
  </si>
  <si>
    <t>ÂÇñ³ËÁ</t>
  </si>
  <si>
    <t>òáõó³ÝÇßÁ</t>
  </si>
  <si>
    <t>Ä³ÙÏ»ïÁ</t>
  </si>
  <si>
    <t>Î³åÁ ÐÐ Ï³é³í³ñáõÃÛ³Ý Íñ³·ñáí ë³ÑÙ³Ýí³Í ù³Õ³ù³Ï³ÝáõÃÛ³Ý ÃÇñ³ËÝ»ñÇ Ñ»ï</t>
  </si>
  <si>
    <t xml:space="preserve">Î³åÇï³É µÝáõÛÃÇ ÑÇÙÝ³Ï³Ý ÙÇçáó³éáõÙÝ»ñÝ »Ý ª µÝ³å³Ñå³ÝáõÃÛ³Ý Ý³Ë³ñ³ñáõÃÛ³Ý  ¨ ³Ýï³é³ÛÇÝ ÏáÙÇï»Ç ïñ³Ýëåáñï³ÛÇÝ ¨ Ñ³ïáõÏ ë³ñù³íáñáõÙÝ»ñáí Ñ³·»óí³ÍáõÃÛ³Ý  áõ  ß»Ýù³ÛÇÝ å³ÛÙ³ÝÝ»ñÇ  µ³ñ»É³íáõÙÁ, ³Ýï³é³ÛÇÝ ÏáÙÇï»Ç ÏáÕÙÇó Çñ³Ï³Ý³óíáÕ  ³Ýï³éí»ñ³Ï³Ý·ÝÙ³Ý ¨ ³Ýï³é³å³ïÙ³Ý ³ßË³ï³ÝùÝ»ñÁ, ÇÝãå»ë Ý³¨  ³Ýï³é³Ï³é³í³ñÙ³Ý åÉ³ÝÝ»ñÇ Ï³½ÙÙ³Ý ³ßË³ï³ÝùÝ»ñÁ: </t>
  </si>
  <si>
    <t>2021թ.</t>
  </si>
  <si>
    <t>ՊԵԿ-ի կողմից չեն ներկայացվել §Ընկերությունների կողմից վճարվող բնապահպանական հարկի նպատակային օգտագործման մասին¦  ՀՀ օրենքի 1-ին հոդվածում նշված ընկերությունների կողմից 2018 թվականի արդյունքներով ՀՀ պետական բյուջե փաստացի վճարված, այդ օրենքով նախատեսված բնապահպանական հարկի գումարների մասին տեղեկատվություն՝ ըստ վարչապետի 2019 թվականի մարտի 22-ի N289-Ü áñáßÙ³Ý Å³Ù³Ý³Ï³óáõÛóÇ 3-ñ¹ Ï»ïÇ å³Ñ³ÝçÝ»ñÇ:</t>
  </si>
  <si>
    <t>Þñç³Ï³ ÙÇç³í³ÛñÇ Ý³Ë³ñ³ñáõÃÛáõÝ</t>
  </si>
  <si>
    <t>Ø²ê 4. äºî²Î²Ü Ø²ðØÜÆ ¶Ìàì ²ð¸ÚàôÜø²ÚÆÜ (Î²î²ðàÔ²Î²Ü) òàôò²ÜÆÞÜºðÀ</t>
  </si>
  <si>
    <t>òáõó³ÝÇßÝ»ñ</t>
  </si>
  <si>
    <t>ØÇçáó³éáõÙÝ Çñ³Ï³Ý³óÝáÕÇ ³Ýí³ÝáõÙÁª</t>
  </si>
  <si>
    <t>Մթնոլորտային օդի ցուցանիշների համար նախատեսված 14000000 գումարը կծախսվի Սևանա լճի ջրի որակի (մեկ անգամյա հետազոտության փոխարեն կիրականացվի 3 անգամ՝ գարուն, ամառ և աշուն հաճախականությամբ 20 դիտակետում): Ընդհանուր առմամբ ավելացվում է 6060 ցուցանիշ (6060*2300=14000000)</t>
  </si>
  <si>
    <t>Ցուցանիշների տարբերոությունը  պայմանավորված է մթնոլորտային օդի դիտակայանների ավտոմատ սարքավորումները շահագործումից դուրս գալու և այլևս վերանորոգել հնարավոր չէ, ուստի նպատակահարմար ենք համարում այդ ցուցանիշների սպասարկման համար նախատեսված 14 մլն գումարը (279100*50=14000000)</t>
  </si>
  <si>
    <t>2020Ã ëå³ëíáÕ</t>
  </si>
  <si>
    <t xml:space="preserve"> Ø³ëÝ³·Çï³óí³Í Ï³½Ù³Ï»ñåáõÃÛáõÝÝ»ñ</t>
  </si>
  <si>
    <t>§¼ÇÏ³ï³ñ¦ å»ï³Ï³Ý ³ñ·»É³í³ÛñÇ å³Ñå³ÝáõÃÛ³Ý, ·Çï³Ï³Ý áõëáõÙÝ³ëÇñáõÃÛáõÝÝ»ñÇ Çñ³Ï³Ý³óáõÙ</t>
  </si>
  <si>
    <t>§¼ÇÏ³ï³ñ¦ å»ï³Ï³Ý ³ñ·»É³í³ÛñÇ å³Ñå³ÝáõÃÛ³Ý, å³ñÏáõÙ ·Çï³Ï³Ý áõëáõÙÝ³ëÇñáõÃÛáõÝÝ»ñÇ, ³Ýï³é³ïÝï»ë³Ï³Ý ³ßË³ï³ÝùÝ»ñÇ Ï³ï³ñáõÙ</t>
  </si>
  <si>
    <t>Þñç³Ï³ ÙÇç³í³ÛñÇ Ý³Ë³ñ³ñáõÃÛ³Ý ³Ýï³é³ÛÇÝ ÏáÙÇï»</t>
  </si>
  <si>
    <t>ØÇçáó³éáõÙÝ Çñ³Ï³Ý³óÝáÕÇ ³Ýí³ÝáõÙÁ՝</t>
  </si>
  <si>
    <t>Ð³Ù³Ó³ÛÝ §¶ÝáõÙÝ»ñÇ Ù³ëÇÝ¦ ÐÐ ûñ»ÝùÇ ÁÝïñí³Í Ï³½Ù³Ï»ñåáõÃÛáõÝÝ»ñ</t>
  </si>
  <si>
    <t>Þñç³Ï³ ÙÇç³í³ÛñÇ Ý³Ë³ñ³ñáõÃÛ³Ý §Ìñ³·ñ»ñÇ Çñ³Ï³Ý³óÙ³Ý ·ñ³ë»ÝÛ³Ï¦ äÐ</t>
  </si>
  <si>
    <t>ÐÐ Ï³é³í³ñáõÃÛáõÝ</t>
  </si>
  <si>
    <t>ê³ÑÙ³Ýí³Í »Ý ³é³ÝÓÇÝ Íñ³·ñ»ñáõÙ</t>
  </si>
  <si>
    <t>Þñç³Ï³ ÙÇç³í³ÛñÇ Ý³Ë³ñ³ñáõÃÛ³Ý ²Ýï³é³ÛÇÝ ÏáÙÇï»</t>
  </si>
</sst>
</file>

<file path=xl/styles.xml><?xml version="1.0" encoding="utf-8"?>
<styleSheet xmlns="http://schemas.openxmlformats.org/spreadsheetml/2006/main">
  <numFmts count="4">
    <numFmt numFmtId="164" formatCode="_(* #,##0.00_);_(* \(#,##0.00\);_(* &quot;-&quot;??_);_(@_)"/>
    <numFmt numFmtId="165" formatCode="0.0"/>
    <numFmt numFmtId="166" formatCode="#,##0.0"/>
    <numFmt numFmtId="167" formatCode="0.000"/>
  </numFmts>
  <fonts count="41">
    <font>
      <sz val="11"/>
      <color theme="1"/>
      <name val="Calibri"/>
      <family val="2"/>
      <scheme val="minor"/>
    </font>
    <font>
      <sz val="11"/>
      <color theme="1"/>
      <name val="Calibri"/>
      <family val="2"/>
      <charset val="1"/>
      <scheme val="minor"/>
    </font>
    <font>
      <sz val="8"/>
      <name val="GHEA Grapalat"/>
      <family val="3"/>
    </font>
    <font>
      <sz val="10"/>
      <name val="Arial"/>
      <family val="2"/>
    </font>
    <font>
      <i/>
      <sz val="10"/>
      <color theme="1"/>
      <name val="Arial Armenian"/>
      <family val="2"/>
    </font>
    <font>
      <i/>
      <sz val="9"/>
      <color rgb="FF000000"/>
      <name val="Arial Armenian"/>
      <family val="2"/>
    </font>
    <font>
      <sz val="10"/>
      <color theme="1"/>
      <name val="Arial Armenian"/>
      <family val="2"/>
    </font>
    <font>
      <i/>
      <sz val="10"/>
      <color rgb="FF000000"/>
      <name val="Arial Armenian"/>
      <family val="2"/>
    </font>
    <font>
      <i/>
      <sz val="10"/>
      <name val="Arial Armenian"/>
      <family val="2"/>
    </font>
    <font>
      <sz val="11"/>
      <color theme="1"/>
      <name val="Calibri"/>
      <family val="2"/>
      <scheme val="minor"/>
    </font>
    <font>
      <u/>
      <sz val="11"/>
      <color theme="10"/>
      <name val="Calibri"/>
      <family val="2"/>
      <scheme val="minor"/>
    </font>
    <font>
      <sz val="10"/>
      <name val="Arial Armenian"/>
      <family val="2"/>
    </font>
    <font>
      <sz val="10"/>
      <color indexed="8"/>
      <name val="MS Sans Serif"/>
      <family val="2"/>
    </font>
    <font>
      <i/>
      <sz val="8"/>
      <name val="Arial Armenian"/>
      <family val="2"/>
    </font>
    <font>
      <sz val="8"/>
      <name val="Arial Armenian"/>
      <family val="2"/>
    </font>
    <font>
      <i/>
      <sz val="9"/>
      <color theme="1"/>
      <name val="Arial Armenian"/>
      <family val="2"/>
    </font>
    <font>
      <b/>
      <sz val="10"/>
      <color rgb="FFC00000"/>
      <name val="Arial Armenian"/>
      <family val="2"/>
    </font>
    <font>
      <sz val="10"/>
      <color rgb="FF000000"/>
      <name val="Arial Armenian"/>
      <family val="2"/>
    </font>
    <font>
      <sz val="10"/>
      <color rgb="FF000000"/>
      <name val="Calibri"/>
      <family val="2"/>
      <scheme val="minor"/>
    </font>
    <font>
      <u/>
      <sz val="11"/>
      <color theme="10"/>
      <name val="Calibri"/>
      <family val="2"/>
      <charset val="1"/>
    </font>
    <font>
      <sz val="11"/>
      <color theme="1"/>
      <name val="Arial Armenian"/>
      <family val="2"/>
    </font>
    <font>
      <i/>
      <sz val="11"/>
      <color theme="1"/>
      <name val="Arial Armenian"/>
      <family val="2"/>
    </font>
    <font>
      <u/>
      <sz val="10"/>
      <name val="Arial Armenian"/>
      <family val="2"/>
    </font>
    <font>
      <sz val="9"/>
      <color theme="1"/>
      <name val="Arial Armenian"/>
      <family val="2"/>
    </font>
    <font>
      <i/>
      <sz val="9"/>
      <name val="Arial Armenian"/>
      <family val="2"/>
    </font>
    <font>
      <sz val="10"/>
      <name val="Helv"/>
      <charset val="204"/>
    </font>
    <font>
      <sz val="11"/>
      <name val="Arial Armenian"/>
      <family val="2"/>
    </font>
    <font>
      <sz val="8"/>
      <color rgb="FF000000"/>
      <name val="Arial Armenian"/>
      <family val="2"/>
    </font>
    <font>
      <i/>
      <sz val="8"/>
      <color rgb="FF000000"/>
      <name val="Arial Armenian"/>
      <family val="2"/>
    </font>
    <font>
      <sz val="9"/>
      <name val="Arial Armenian"/>
      <family val="2"/>
    </font>
    <font>
      <sz val="9"/>
      <color indexed="81"/>
      <name val="Tahoma"/>
      <family val="2"/>
    </font>
    <font>
      <b/>
      <sz val="9"/>
      <color indexed="81"/>
      <name val="Tahoma"/>
      <family val="2"/>
    </font>
    <font>
      <u/>
      <sz val="11"/>
      <color theme="10"/>
      <name val="Arial Armenian"/>
      <family val="2"/>
    </font>
    <font>
      <i/>
      <sz val="8"/>
      <color theme="1"/>
      <name val="Arial Armenian"/>
      <family val="2"/>
    </font>
    <font>
      <b/>
      <sz val="10"/>
      <color theme="1"/>
      <name val="Arial Armenian"/>
      <family val="2"/>
    </font>
    <font>
      <sz val="8"/>
      <color theme="1"/>
      <name val="Arial Armenian"/>
      <family val="2"/>
    </font>
    <font>
      <sz val="10"/>
      <name val="Arial"/>
      <family val="2"/>
    </font>
    <font>
      <sz val="10"/>
      <color rgb="FFC00000"/>
      <name val="Arial Armenian"/>
      <family val="2"/>
    </font>
    <font>
      <sz val="10"/>
      <color rgb="FFFF0000"/>
      <name val="Arial Armenian"/>
      <family val="2"/>
    </font>
    <font>
      <sz val="10"/>
      <name val="Arial"/>
      <family val="2"/>
      <charset val="204"/>
    </font>
    <font>
      <sz val="10"/>
      <color indexed="8"/>
      <name val="MS Sans Serif"/>
      <family val="2"/>
      <charset val="204"/>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8"/>
      </left>
      <right style="thin">
        <color indexed="64"/>
      </right>
      <top style="thin">
        <color indexed="8"/>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diagonal/>
    </border>
    <border>
      <left style="medium">
        <color indexed="64"/>
      </left>
      <right style="thin">
        <color indexed="64"/>
      </right>
      <top/>
      <bottom style="thin">
        <color indexed="64"/>
      </bottom>
      <diagonal/>
    </border>
  </borders>
  <cellStyleXfs count="14">
    <xf numFmtId="0" fontId="0" fillId="0" borderId="0"/>
    <xf numFmtId="0" fontId="3" fillId="0" borderId="0"/>
    <xf numFmtId="164" fontId="9" fillId="0" borderId="0" applyFont="0" applyFill="0" applyBorder="0" applyAlignment="0" applyProtection="0"/>
    <xf numFmtId="0" fontId="10" fillId="0" borderId="0" applyNumberFormat="0" applyFill="0" applyBorder="0" applyAlignment="0" applyProtection="0"/>
    <xf numFmtId="0" fontId="3" fillId="0" borderId="0"/>
    <xf numFmtId="0" fontId="12" fillId="0" borderId="0"/>
    <xf numFmtId="0" fontId="1" fillId="0" borderId="0"/>
    <xf numFmtId="9" fontId="2"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xf numFmtId="0" fontId="25" fillId="0" borderId="0"/>
    <xf numFmtId="0" fontId="36" fillId="0" borderId="0"/>
    <xf numFmtId="0" fontId="39" fillId="0" borderId="0"/>
    <xf numFmtId="0" fontId="40" fillId="0" borderId="0"/>
  </cellStyleXfs>
  <cellXfs count="537">
    <xf numFmtId="0" fontId="0" fillId="0" borderId="0" xfId="0"/>
    <xf numFmtId="0" fontId="4" fillId="0" borderId="5" xfId="1" applyFont="1" applyBorder="1" applyAlignment="1">
      <alignment vertical="top" wrapText="1"/>
    </xf>
    <xf numFmtId="0" fontId="6" fillId="4" borderId="0" xfId="1" applyFont="1" applyFill="1" applyBorder="1"/>
    <xf numFmtId="0" fontId="6" fillId="4" borderId="0" xfId="1" applyFont="1" applyFill="1"/>
    <xf numFmtId="2" fontId="6" fillId="0" borderId="0" xfId="1" applyNumberFormat="1" applyFont="1" applyFill="1" applyBorder="1" applyAlignment="1">
      <alignment horizontal="center" vertical="center"/>
    </xf>
    <xf numFmtId="165" fontId="6" fillId="0" borderId="0" xfId="1" applyNumberFormat="1" applyFont="1" applyFill="1" applyBorder="1" applyAlignment="1">
      <alignment horizontal="center" vertical="center"/>
    </xf>
    <xf numFmtId="0" fontId="4" fillId="0" borderId="7" xfId="0" applyFont="1" applyFill="1" applyBorder="1" applyAlignment="1">
      <alignment vertical="top" wrapText="1"/>
    </xf>
    <xf numFmtId="0" fontId="4" fillId="0" borderId="7" xfId="0" applyFont="1" applyBorder="1" applyAlignment="1">
      <alignment horizontal="left" vertical="top" wrapText="1"/>
    </xf>
    <xf numFmtId="0" fontId="11" fillId="0" borderId="7" xfId="0" applyFont="1" applyFill="1" applyBorder="1" applyAlignment="1">
      <alignment vertical="top"/>
    </xf>
    <xf numFmtId="0" fontId="11" fillId="0" borderId="7" xfId="4" applyFont="1" applyFill="1" applyBorder="1" applyAlignment="1">
      <alignment horizontal="left" vertical="top" wrapText="1"/>
    </xf>
    <xf numFmtId="0" fontId="4" fillId="0" borderId="7" xfId="0" applyFont="1" applyBorder="1" applyAlignment="1">
      <alignment horizontal="left" wrapText="1"/>
    </xf>
    <xf numFmtId="0" fontId="4" fillId="4" borderId="7" xfId="0" applyFont="1" applyFill="1" applyBorder="1" applyAlignment="1">
      <alignment horizontal="left" vertical="top" wrapText="1"/>
    </xf>
    <xf numFmtId="0" fontId="4" fillId="0" borderId="7" xfId="0" applyFont="1" applyFill="1" applyBorder="1" applyAlignment="1">
      <alignment wrapText="1"/>
    </xf>
    <xf numFmtId="0" fontId="4" fillId="0" borderId="7" xfId="0" applyFont="1" applyFill="1" applyBorder="1" applyAlignment="1">
      <alignment horizontal="left" vertical="top" wrapText="1"/>
    </xf>
    <xf numFmtId="0" fontId="11" fillId="0" borderId="8" xfId="0" applyFont="1" applyFill="1" applyBorder="1" applyAlignment="1">
      <alignment vertical="top"/>
    </xf>
    <xf numFmtId="166" fontId="11" fillId="0" borderId="7" xfId="5" applyNumberFormat="1" applyFont="1" applyFill="1" applyBorder="1" applyAlignment="1">
      <alignment vertical="top" wrapText="1"/>
    </xf>
    <xf numFmtId="0" fontId="4" fillId="0" borderId="7" xfId="0" applyFont="1" applyBorder="1" applyAlignment="1">
      <alignment vertical="top" wrapText="1"/>
    </xf>
    <xf numFmtId="166" fontId="11" fillId="0" borderId="7" xfId="5" applyNumberFormat="1" applyFont="1" applyFill="1" applyBorder="1" applyAlignment="1">
      <alignment horizontal="left" vertical="top" wrapText="1"/>
    </xf>
    <xf numFmtId="3" fontId="8" fillId="0" borderId="7"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xf>
    <xf numFmtId="0" fontId="8" fillId="0" borderId="7" xfId="1" applyFont="1" applyFill="1" applyBorder="1" applyAlignment="1">
      <alignment horizontal="center" vertical="center" wrapText="1"/>
    </xf>
    <xf numFmtId="0" fontId="11" fillId="0" borderId="11" xfId="0" applyFont="1" applyFill="1" applyBorder="1" applyAlignment="1">
      <alignment vertical="top"/>
    </xf>
    <xf numFmtId="0" fontId="4" fillId="0" borderId="7" xfId="1" applyFont="1" applyBorder="1" applyAlignment="1">
      <alignment vertical="top" wrapText="1"/>
    </xf>
    <xf numFmtId="0" fontId="4" fillId="4" borderId="7" xfId="0" applyFont="1" applyFill="1" applyBorder="1" applyAlignment="1">
      <alignment vertical="top" wrapText="1"/>
    </xf>
    <xf numFmtId="0" fontId="7" fillId="0" borderId="7" xfId="0" applyFont="1" applyFill="1" applyBorder="1"/>
    <xf numFmtId="166" fontId="11" fillId="0" borderId="7" xfId="5" applyNumberFormat="1" applyFont="1" applyBorder="1" applyAlignment="1">
      <alignment vertical="top" wrapText="1"/>
    </xf>
    <xf numFmtId="0" fontId="11" fillId="0" borderId="7" xfId="0" applyFont="1" applyFill="1" applyBorder="1" applyAlignment="1">
      <alignment horizontal="left" vertical="top" wrapText="1"/>
    </xf>
    <xf numFmtId="0" fontId="4" fillId="0" borderId="7" xfId="0" applyFont="1" applyBorder="1" applyAlignment="1">
      <alignment wrapText="1"/>
    </xf>
    <xf numFmtId="166" fontId="8" fillId="0" borderId="7" xfId="1" applyNumberFormat="1" applyFont="1" applyFill="1" applyBorder="1" applyAlignment="1">
      <alignment horizontal="center" vertical="top"/>
    </xf>
    <xf numFmtId="3" fontId="8" fillId="0" borderId="7" xfId="1" applyNumberFormat="1" applyFont="1" applyFill="1" applyBorder="1" applyAlignment="1">
      <alignment horizontal="center" vertical="top"/>
    </xf>
    <xf numFmtId="0" fontId="4" fillId="0" borderId="7" xfId="1" applyFont="1" applyFill="1" applyBorder="1" applyAlignment="1">
      <alignment horizontal="center" vertical="top" wrapText="1"/>
    </xf>
    <xf numFmtId="0" fontId="4" fillId="0" borderId="7" xfId="1" applyFont="1" applyFill="1" applyBorder="1" applyAlignment="1">
      <alignment horizontal="center" wrapText="1"/>
    </xf>
    <xf numFmtId="166" fontId="8" fillId="0" borderId="7" xfId="1" applyNumberFormat="1" applyFont="1" applyFill="1" applyBorder="1" applyAlignment="1">
      <alignment horizontal="center" vertical="center"/>
    </xf>
    <xf numFmtId="166" fontId="11" fillId="0" borderId="7" xfId="0" applyNumberFormat="1" applyFont="1" applyFill="1" applyBorder="1" applyAlignment="1">
      <alignment vertical="top" wrapText="1"/>
    </xf>
    <xf numFmtId="0" fontId="8" fillId="0" borderId="7" xfId="0" applyFont="1" applyBorder="1" applyAlignment="1">
      <alignment horizontal="left" vertical="top" wrapText="1"/>
    </xf>
    <xf numFmtId="165" fontId="8" fillId="0" borderId="7" xfId="1" applyNumberFormat="1" applyFont="1" applyFill="1" applyBorder="1" applyAlignment="1">
      <alignment horizontal="center" wrapText="1"/>
    </xf>
    <xf numFmtId="0" fontId="4" fillId="0" borderId="7" xfId="1" applyFont="1" applyBorder="1" applyAlignment="1">
      <alignment horizontal="left" vertical="top" wrapText="1"/>
    </xf>
    <xf numFmtId="0" fontId="8" fillId="0" borderId="7" xfId="1" applyFont="1" applyBorder="1" applyAlignment="1">
      <alignment horizontal="left" vertical="top" wrapText="1"/>
    </xf>
    <xf numFmtId="166" fontId="8" fillId="0" borderId="7" xfId="5" applyNumberFormat="1" applyFont="1" applyFill="1" applyBorder="1" applyAlignment="1">
      <alignment vertical="top" wrapText="1"/>
    </xf>
    <xf numFmtId="0" fontId="6" fillId="0" borderId="7" xfId="0" applyFont="1" applyBorder="1" applyAlignment="1">
      <alignment vertical="top" wrapText="1"/>
    </xf>
    <xf numFmtId="0" fontId="4" fillId="0" borderId="7" xfId="1" applyFont="1" applyFill="1" applyBorder="1" applyAlignment="1">
      <alignment horizontal="left" vertical="top" wrapText="1"/>
    </xf>
    <xf numFmtId="0" fontId="4" fillId="0" borderId="7" xfId="0" applyFont="1" applyFill="1" applyBorder="1" applyAlignment="1">
      <alignment vertical="center" wrapText="1"/>
    </xf>
    <xf numFmtId="0" fontId="16" fillId="0" borderId="0" xfId="6" applyFont="1"/>
    <xf numFmtId="0" fontId="1" fillId="0" borderId="0" xfId="6"/>
    <xf numFmtId="0" fontId="17" fillId="2" borderId="18" xfId="6" applyFont="1" applyFill="1" applyBorder="1" applyAlignment="1">
      <alignment vertical="top" wrapText="1"/>
    </xf>
    <xf numFmtId="0" fontId="7" fillId="0" borderId="19" xfId="6" applyFont="1" applyBorder="1" applyAlignment="1">
      <alignment vertical="top" wrapText="1"/>
    </xf>
    <xf numFmtId="0" fontId="7" fillId="0" borderId="0" xfId="6" applyFont="1" applyBorder="1" applyAlignment="1">
      <alignment vertical="top" wrapText="1"/>
    </xf>
    <xf numFmtId="0" fontId="6" fillId="0" borderId="0" xfId="6" applyFont="1"/>
    <xf numFmtId="0" fontId="6" fillId="2" borderId="15" xfId="6" applyFont="1" applyFill="1" applyBorder="1" applyAlignment="1">
      <alignment horizontal="center" vertical="top" wrapText="1"/>
    </xf>
    <xf numFmtId="0" fontId="6" fillId="2" borderId="17" xfId="6" applyFont="1" applyFill="1" applyBorder="1" applyAlignment="1">
      <alignment horizontal="center" vertical="top" wrapText="1"/>
    </xf>
    <xf numFmtId="0" fontId="4" fillId="0" borderId="7" xfId="6" applyFont="1" applyBorder="1" applyAlignment="1">
      <alignment vertical="top" wrapText="1"/>
    </xf>
    <xf numFmtId="0" fontId="6" fillId="2" borderId="12" xfId="6" applyFont="1" applyFill="1" applyBorder="1" applyAlignment="1">
      <alignment horizontal="center" vertical="top" wrapText="1"/>
    </xf>
    <xf numFmtId="0" fontId="6" fillId="2" borderId="13" xfId="6" applyFont="1" applyFill="1" applyBorder="1" applyAlignment="1">
      <alignment horizontal="center" vertical="top" wrapText="1"/>
    </xf>
    <xf numFmtId="0" fontId="6" fillId="2" borderId="16" xfId="6" applyFont="1" applyFill="1" applyBorder="1" applyAlignment="1">
      <alignment horizontal="center" vertical="top" wrapText="1"/>
    </xf>
    <xf numFmtId="0" fontId="6" fillId="5" borderId="16" xfId="6" applyFont="1" applyFill="1" applyBorder="1" applyAlignment="1">
      <alignment horizontal="center" vertical="top" wrapText="1"/>
    </xf>
    <xf numFmtId="0" fontId="6" fillId="2" borderId="14" xfId="6" applyFont="1" applyFill="1" applyBorder="1" applyAlignment="1">
      <alignment horizontal="center" vertical="top" wrapText="1"/>
    </xf>
    <xf numFmtId="0" fontId="6" fillId="2" borderId="4" xfId="6" applyFont="1" applyFill="1" applyBorder="1" applyAlignment="1">
      <alignment horizontal="center" vertical="top" wrapText="1"/>
    </xf>
    <xf numFmtId="0" fontId="6" fillId="2" borderId="5"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2" borderId="7" xfId="6" applyFont="1" applyFill="1" applyBorder="1" applyAlignment="1">
      <alignment vertical="top" wrapText="1"/>
    </xf>
    <xf numFmtId="0" fontId="6" fillId="2" borderId="20" xfId="6" applyFont="1" applyFill="1" applyBorder="1" applyAlignment="1">
      <alignment horizontal="center" vertical="top" wrapText="1"/>
    </xf>
    <xf numFmtId="0" fontId="6" fillId="2" borderId="6" xfId="6" applyFont="1" applyFill="1" applyBorder="1" applyAlignment="1">
      <alignment horizontal="center" vertical="top" wrapText="1"/>
    </xf>
    <xf numFmtId="0" fontId="6" fillId="2" borderId="7" xfId="6" applyFont="1" applyFill="1" applyBorder="1" applyAlignment="1">
      <alignment horizontal="center" vertical="top" wrapText="1"/>
    </xf>
    <xf numFmtId="0" fontId="20" fillId="0" borderId="0" xfId="6" applyFont="1"/>
    <xf numFmtId="0" fontId="16" fillId="0" borderId="0" xfId="6" applyFont="1" applyFill="1" applyBorder="1" applyAlignment="1">
      <alignment vertical="top" wrapText="1"/>
    </xf>
    <xf numFmtId="0" fontId="16" fillId="0" borderId="0" xfId="6" applyFont="1" applyAlignment="1">
      <alignment horizontal="right"/>
    </xf>
    <xf numFmtId="0" fontId="20" fillId="0" borderId="0" xfId="6" applyFont="1" applyAlignment="1"/>
    <xf numFmtId="0" fontId="6" fillId="0" borderId="0" xfId="6" applyFont="1" applyAlignment="1"/>
    <xf numFmtId="0" fontId="6" fillId="0" borderId="0" xfId="6" applyFont="1" applyAlignment="1">
      <alignment wrapText="1"/>
    </xf>
    <xf numFmtId="0" fontId="20" fillId="0" borderId="0" xfId="6" applyFont="1" applyAlignment="1">
      <alignment wrapText="1"/>
    </xf>
    <xf numFmtId="0" fontId="6" fillId="3" borderId="7" xfId="6" applyFont="1" applyFill="1" applyBorder="1" applyAlignment="1">
      <alignment horizontal="center" wrapText="1"/>
    </xf>
    <xf numFmtId="0" fontId="6" fillId="0" borderId="17" xfId="6" applyFont="1" applyBorder="1" applyAlignment="1">
      <alignment wrapText="1"/>
    </xf>
    <xf numFmtId="0" fontId="6" fillId="0" borderId="20" xfId="6" applyFont="1" applyBorder="1" applyAlignment="1">
      <alignment wrapText="1"/>
    </xf>
    <xf numFmtId="166" fontId="8" fillId="0" borderId="7" xfId="5" applyNumberFormat="1" applyFont="1" applyFill="1" applyBorder="1" applyAlignment="1">
      <alignment vertical="center" wrapText="1"/>
    </xf>
    <xf numFmtId="0" fontId="4" fillId="0" borderId="7" xfId="9" applyFont="1" applyBorder="1" applyAlignment="1">
      <alignment vertical="top" wrapText="1"/>
    </xf>
    <xf numFmtId="0" fontId="6" fillId="2" borderId="7" xfId="0" applyFont="1" applyFill="1" applyBorder="1" applyAlignment="1">
      <alignment vertical="top" wrapText="1"/>
    </xf>
    <xf numFmtId="0" fontId="20" fillId="0" borderId="0" xfId="0" applyFont="1" applyBorder="1"/>
    <xf numFmtId="0" fontId="6" fillId="0" borderId="0" xfId="0" applyFont="1" applyBorder="1"/>
    <xf numFmtId="0" fontId="23" fillId="0" borderId="0" xfId="0" applyFont="1" applyBorder="1"/>
    <xf numFmtId="0" fontId="6" fillId="0" borderId="0" xfId="0" applyFont="1"/>
    <xf numFmtId="0" fontId="4" fillId="0" borderId="7" xfId="0" applyFont="1" applyBorder="1" applyAlignment="1">
      <alignment horizontal="center" vertical="top" wrapText="1"/>
    </xf>
    <xf numFmtId="165" fontId="4" fillId="0" borderId="7" xfId="0" applyNumberFormat="1" applyFont="1" applyBorder="1" applyAlignment="1">
      <alignment horizontal="center" vertical="top" wrapText="1"/>
    </xf>
    <xf numFmtId="0" fontId="4" fillId="0" borderId="6" xfId="0" applyFont="1" applyFill="1" applyBorder="1" applyAlignment="1">
      <alignment horizontal="left" wrapText="1"/>
    </xf>
    <xf numFmtId="0" fontId="4" fillId="0" borderId="6" xfId="0" applyFont="1" applyBorder="1" applyAlignment="1">
      <alignment wrapText="1"/>
    </xf>
    <xf numFmtId="0" fontId="6" fillId="0" borderId="6" xfId="0" applyFont="1" applyBorder="1" applyAlignment="1">
      <alignment wrapText="1"/>
    </xf>
    <xf numFmtId="0" fontId="4" fillId="0" borderId="5" xfId="0" applyFont="1" applyBorder="1" applyAlignment="1">
      <alignment wrapText="1"/>
    </xf>
    <xf numFmtId="0" fontId="4" fillId="0" borderId="6" xfId="6" applyFont="1" applyFill="1" applyBorder="1" applyAlignment="1">
      <alignment wrapText="1"/>
    </xf>
    <xf numFmtId="0" fontId="4" fillId="0" borderId="16" xfId="6" applyFont="1" applyFill="1" applyBorder="1" applyAlignment="1">
      <alignment horizontal="left" wrapText="1"/>
    </xf>
    <xf numFmtId="0" fontId="4" fillId="0" borderId="5" xfId="6" applyFont="1" applyFill="1" applyBorder="1" applyAlignment="1">
      <alignment wrapText="1"/>
    </xf>
    <xf numFmtId="0" fontId="20" fillId="0" borderId="0" xfId="6" applyFont="1" applyFill="1"/>
    <xf numFmtId="0" fontId="20" fillId="0" borderId="0" xfId="0" applyFont="1"/>
    <xf numFmtId="0" fontId="20" fillId="0" borderId="0" xfId="0" applyFont="1" applyFill="1"/>
    <xf numFmtId="0" fontId="20" fillId="0" borderId="1" xfId="0" applyFont="1" applyBorder="1"/>
    <xf numFmtId="166" fontId="11" fillId="0" borderId="17" xfId="5" applyNumberFormat="1" applyFont="1" applyFill="1" applyBorder="1" applyAlignment="1">
      <alignment vertical="top" wrapText="1"/>
    </xf>
    <xf numFmtId="166" fontId="11" fillId="0" borderId="17" xfId="5" applyNumberFormat="1" applyFont="1" applyFill="1" applyBorder="1" applyAlignment="1">
      <alignment horizontal="left" vertical="top" wrapText="1"/>
    </xf>
    <xf numFmtId="166" fontId="11" fillId="0" borderId="17" xfId="1" applyNumberFormat="1" applyFont="1" applyFill="1" applyBorder="1" applyAlignment="1">
      <alignment vertical="top" wrapText="1"/>
    </xf>
    <xf numFmtId="166" fontId="11" fillId="0" borderId="7" xfId="5" applyNumberFormat="1" applyFont="1" applyFill="1" applyBorder="1" applyAlignment="1">
      <alignment vertical="center" wrapText="1"/>
    </xf>
    <xf numFmtId="0" fontId="6" fillId="0" borderId="0" xfId="0" applyFont="1" applyFill="1" applyBorder="1"/>
    <xf numFmtId="0" fontId="11" fillId="0" borderId="7" xfId="0" applyFont="1" applyBorder="1" applyAlignment="1">
      <alignment horizontal="center" vertical="center" wrapText="1"/>
    </xf>
    <xf numFmtId="0" fontId="27" fillId="2" borderId="7" xfId="0" applyFont="1" applyFill="1" applyBorder="1" applyAlignment="1">
      <alignment vertical="center" wrapText="1"/>
    </xf>
    <xf numFmtId="0" fontId="28" fillId="0" borderId="7" xfId="0" applyFont="1" applyBorder="1" applyAlignment="1">
      <alignment horizontal="left" vertical="center" wrapText="1"/>
    </xf>
    <xf numFmtId="0" fontId="26" fillId="0" borderId="0" xfId="0" applyFont="1"/>
    <xf numFmtId="0" fontId="14" fillId="2" borderId="7" xfId="3" applyFont="1" applyFill="1" applyBorder="1" applyAlignment="1">
      <alignment vertical="center" wrapText="1"/>
    </xf>
    <xf numFmtId="0" fontId="11" fillId="0" borderId="7" xfId="0" applyFont="1" applyBorder="1" applyAlignment="1">
      <alignment vertical="center" wrapText="1"/>
    </xf>
    <xf numFmtId="0" fontId="14" fillId="0" borderId="7" xfId="0" applyFont="1" applyBorder="1" applyAlignment="1">
      <alignment vertical="center" wrapText="1"/>
    </xf>
    <xf numFmtId="0" fontId="26" fillId="0" borderId="0" xfId="0" applyFont="1" applyFill="1"/>
    <xf numFmtId="0" fontId="14" fillId="0" borderId="0" xfId="0" applyFont="1" applyFill="1" applyBorder="1" applyAlignment="1">
      <alignment vertical="center" wrapText="1"/>
    </xf>
    <xf numFmtId="0" fontId="13"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4" fillId="0" borderId="15" xfId="1" applyFont="1" applyBorder="1" applyAlignment="1">
      <alignment horizontal="center" vertical="center" wrapText="1"/>
    </xf>
    <xf numFmtId="166" fontId="8" fillId="0" borderId="0" xfId="1" applyNumberFormat="1" applyFont="1" applyFill="1" applyBorder="1" applyAlignment="1">
      <alignment horizontal="center" vertical="center"/>
    </xf>
    <xf numFmtId="0" fontId="13" fillId="0" borderId="7" xfId="0" applyFont="1" applyBorder="1" applyAlignment="1">
      <alignment vertical="center" wrapText="1"/>
    </xf>
    <xf numFmtId="165"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13" fillId="0" borderId="7" xfId="0" applyFont="1" applyFill="1" applyBorder="1" applyAlignment="1">
      <alignment vertical="center" wrapText="1"/>
    </xf>
    <xf numFmtId="0" fontId="8" fillId="0" borderId="7" xfId="0" applyFont="1" applyBorder="1" applyAlignment="1">
      <alignment vertical="center" wrapText="1"/>
    </xf>
    <xf numFmtId="0" fontId="8" fillId="0" borderId="7" xfId="0" applyFont="1" applyFill="1" applyBorder="1" applyAlignment="1">
      <alignment vertical="center" wrapText="1"/>
    </xf>
    <xf numFmtId="0" fontId="8" fillId="0" borderId="7" xfId="0" applyFont="1" applyFill="1" applyBorder="1" applyAlignment="1">
      <alignment horizontal="justify" vertical="center" wrapText="1"/>
    </xf>
    <xf numFmtId="0" fontId="8" fillId="0" borderId="7" xfId="0"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7" xfId="0" applyFont="1" applyFill="1" applyBorder="1" applyAlignment="1">
      <alignment horizontal="left" wrapText="1"/>
    </xf>
    <xf numFmtId="0" fontId="8" fillId="0" borderId="7" xfId="0" applyFont="1" applyBorder="1" applyAlignment="1">
      <alignment horizontal="justify" vertical="center" wrapText="1"/>
    </xf>
    <xf numFmtId="0" fontId="11" fillId="0" borderId="7" xfId="0" applyFont="1" applyFill="1" applyBorder="1" applyAlignment="1">
      <alignment vertical="center" wrapText="1"/>
    </xf>
    <xf numFmtId="0" fontId="8" fillId="0" borderId="15" xfId="0" applyFont="1" applyBorder="1" applyAlignment="1">
      <alignment horizontal="center" vertical="center" wrapText="1"/>
    </xf>
    <xf numFmtId="0" fontId="8" fillId="0" borderId="15" xfId="0" applyFont="1" applyFill="1" applyBorder="1" applyAlignment="1">
      <alignment horizontal="center" vertical="center" wrapText="1"/>
    </xf>
    <xf numFmtId="0" fontId="20" fillId="0" borderId="0" xfId="0" applyFont="1" applyFill="1" applyBorder="1"/>
    <xf numFmtId="165" fontId="4" fillId="0" borderId="7" xfId="1" applyNumberFormat="1" applyFont="1" applyFill="1" applyBorder="1" applyAlignment="1">
      <alignment horizontal="center" wrapText="1"/>
    </xf>
    <xf numFmtId="165" fontId="4" fillId="0" borderId="7" xfId="1" applyNumberFormat="1" applyFont="1" applyFill="1" applyBorder="1" applyAlignment="1">
      <alignment horizontal="center" vertical="center" wrapText="1"/>
    </xf>
    <xf numFmtId="165" fontId="8" fillId="0" borderId="15" xfId="0" applyNumberFormat="1" applyFont="1" applyBorder="1" applyAlignment="1">
      <alignment horizontal="center" vertical="center" wrapText="1"/>
    </xf>
    <xf numFmtId="1" fontId="8" fillId="0" borderId="7" xfId="10" applyNumberFormat="1" applyFont="1" applyFill="1" applyBorder="1" applyAlignment="1">
      <alignment horizontal="center" vertical="center" wrapText="1"/>
    </xf>
    <xf numFmtId="1" fontId="8" fillId="0" borderId="7" xfId="1" applyNumberFormat="1" applyFont="1" applyFill="1" applyBorder="1" applyAlignment="1">
      <alignment horizontal="center" vertical="center"/>
    </xf>
    <xf numFmtId="0" fontId="8" fillId="0" borderId="7" xfId="1" applyFont="1" applyFill="1" applyBorder="1" applyAlignment="1">
      <alignment horizontal="center" vertical="center"/>
    </xf>
    <xf numFmtId="1" fontId="8" fillId="0" borderId="7" xfId="5" applyNumberFormat="1" applyFont="1" applyFill="1" applyBorder="1" applyAlignment="1">
      <alignment horizontal="center" vertical="center"/>
    </xf>
    <xf numFmtId="3" fontId="8" fillId="0" borderId="7" xfId="5"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4" fillId="0" borderId="17" xfId="6" applyFont="1" applyFill="1" applyBorder="1" applyAlignment="1">
      <alignment vertical="center" wrapText="1"/>
    </xf>
    <xf numFmtId="0" fontId="6" fillId="0" borderId="12" xfId="6" applyFont="1" applyBorder="1" applyAlignment="1">
      <alignment horizontal="left"/>
    </xf>
    <xf numFmtId="0" fontId="20" fillId="0" borderId="2" xfId="0" applyFont="1" applyBorder="1" applyAlignment="1"/>
    <xf numFmtId="0" fontId="20" fillId="0" borderId="0" xfId="0" applyFont="1" applyBorder="1" applyAlignment="1"/>
    <xf numFmtId="0" fontId="26" fillId="0" borderId="0" xfId="0" applyFont="1" applyFill="1" applyBorder="1"/>
    <xf numFmtId="0" fontId="11" fillId="0" borderId="15" xfId="0" applyFont="1" applyBorder="1" applyAlignment="1">
      <alignment horizontal="center" vertical="center" wrapText="1"/>
    </xf>
    <xf numFmtId="0" fontId="29" fillId="0" borderId="7" xfId="0" applyFont="1" applyFill="1" applyBorder="1" applyAlignment="1">
      <alignment horizontal="left" vertical="top" wrapText="1"/>
    </xf>
    <xf numFmtId="0" fontId="27" fillId="0" borderId="15"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6" fillId="0" borderId="0" xfId="0" applyFont="1" applyFill="1"/>
    <xf numFmtId="0" fontId="7" fillId="0" borderId="7" xfId="1" applyFont="1" applyBorder="1" applyAlignment="1">
      <alignment horizontal="left" vertical="top" wrapText="1"/>
    </xf>
    <xf numFmtId="0" fontId="4" fillId="0" borderId="7" xfId="6"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7" xfId="6" applyFont="1" applyBorder="1" applyAlignment="1">
      <alignment horizontal="center" vertical="top" wrapText="1"/>
    </xf>
    <xf numFmtId="0" fontId="4" fillId="0" borderId="7" xfId="6" applyFont="1" applyBorder="1" applyAlignment="1">
      <alignment horizontal="left" vertical="top" wrapText="1"/>
    </xf>
    <xf numFmtId="0" fontId="32" fillId="0" borderId="0" xfId="8" applyFont="1" applyAlignment="1" applyProtection="1"/>
    <xf numFmtId="165" fontId="5" fillId="0" borderId="0" xfId="1" applyNumberFormat="1" applyFont="1" applyBorder="1" applyAlignment="1">
      <alignment horizontal="left" vertical="top" wrapText="1"/>
    </xf>
    <xf numFmtId="165" fontId="5" fillId="0" borderId="0" xfId="1" applyNumberFormat="1" applyFont="1" applyFill="1" applyBorder="1" applyAlignment="1">
      <alignment horizontal="left" vertical="top" wrapText="1"/>
    </xf>
    <xf numFmtId="165" fontId="4" fillId="0" borderId="0" xfId="1" applyNumberFormat="1" applyFont="1" applyBorder="1" applyAlignment="1">
      <alignment horizontal="left" vertical="top" wrapText="1"/>
    </xf>
    <xf numFmtId="165" fontId="4" fillId="0" borderId="0" xfId="1" applyNumberFormat="1" applyFont="1" applyFill="1" applyBorder="1" applyAlignment="1">
      <alignment horizontal="left" vertical="top" wrapText="1"/>
    </xf>
    <xf numFmtId="165" fontId="4" fillId="0" borderId="1" xfId="1" applyNumberFormat="1" applyFont="1" applyFill="1" applyBorder="1" applyAlignment="1">
      <alignment horizontal="left" vertical="top" wrapText="1"/>
    </xf>
    <xf numFmtId="165" fontId="7" fillId="0" borderId="3" xfId="1" applyNumberFormat="1" applyFont="1" applyBorder="1" applyAlignment="1">
      <alignment horizontal="left" vertical="top" wrapText="1"/>
    </xf>
    <xf numFmtId="165" fontId="4" fillId="4" borderId="3" xfId="1" applyNumberFormat="1" applyFont="1" applyFill="1" applyBorder="1" applyAlignment="1">
      <alignment horizontal="left" vertical="top" wrapText="1"/>
    </xf>
    <xf numFmtId="165" fontId="4" fillId="0" borderId="4" xfId="1" applyNumberFormat="1" applyFont="1" applyFill="1" applyBorder="1" applyAlignment="1">
      <alignment horizontal="left" vertical="top" wrapText="1"/>
    </xf>
    <xf numFmtId="165" fontId="4" fillId="0" borderId="0" xfId="0" applyNumberFormat="1" applyFont="1" applyAlignment="1">
      <alignment horizontal="left" vertical="top" wrapText="1"/>
    </xf>
    <xf numFmtId="165" fontId="4" fillId="4" borderId="0" xfId="1" applyNumberFormat="1" applyFont="1" applyFill="1" applyBorder="1" applyAlignment="1">
      <alignment horizontal="left" vertical="top" wrapText="1"/>
    </xf>
    <xf numFmtId="165" fontId="4" fillId="0" borderId="1" xfId="1" applyNumberFormat="1" applyFont="1" applyFill="1" applyBorder="1" applyAlignment="1">
      <alignment vertical="top" wrapText="1"/>
    </xf>
    <xf numFmtId="165" fontId="4" fillId="0" borderId="0" xfId="1" applyNumberFormat="1" applyFont="1" applyBorder="1" applyAlignment="1">
      <alignment horizontal="left" vertical="top"/>
    </xf>
    <xf numFmtId="165" fontId="7" fillId="0" borderId="0" xfId="1" applyNumberFormat="1" applyFont="1" applyBorder="1" applyAlignment="1">
      <alignment horizontal="left" vertical="top" wrapText="1"/>
    </xf>
    <xf numFmtId="165" fontId="7" fillId="0" borderId="0" xfId="1" applyNumberFormat="1" applyFont="1" applyFill="1" applyBorder="1" applyAlignment="1">
      <alignment horizontal="left" vertical="top" wrapText="1"/>
    </xf>
    <xf numFmtId="165" fontId="7" fillId="0" borderId="0" xfId="1" applyNumberFormat="1" applyFont="1" applyBorder="1" applyAlignment="1">
      <alignment horizontal="left" vertical="top"/>
    </xf>
    <xf numFmtId="165" fontId="4" fillId="4" borderId="1" xfId="1" applyNumberFormat="1" applyFont="1" applyFill="1" applyBorder="1" applyAlignment="1">
      <alignment horizontal="left" vertical="top" wrapText="1"/>
    </xf>
    <xf numFmtId="165" fontId="7" fillId="0" borderId="1" xfId="1" applyNumberFormat="1" applyFont="1" applyBorder="1" applyAlignment="1">
      <alignment horizontal="left" vertical="top" wrapText="1"/>
    </xf>
    <xf numFmtId="165" fontId="4" fillId="0" borderId="5" xfId="1" applyNumberFormat="1" applyFont="1" applyFill="1" applyBorder="1" applyAlignment="1">
      <alignment horizontal="left" vertical="top" wrapText="1"/>
    </xf>
    <xf numFmtId="165" fontId="8" fillId="0" borderId="0" xfId="1" applyNumberFormat="1" applyFont="1" applyBorder="1" applyAlignment="1">
      <alignment horizontal="left" vertical="top" wrapText="1"/>
    </xf>
    <xf numFmtId="165" fontId="4" fillId="0" borderId="5" xfId="1" applyNumberFormat="1" applyFont="1" applyBorder="1" applyAlignment="1">
      <alignment vertical="top" wrapText="1"/>
    </xf>
    <xf numFmtId="0" fontId="14" fillId="0" borderId="20" xfId="0" applyFont="1" applyFill="1" applyBorder="1" applyAlignment="1">
      <alignment vertical="center" wrapText="1"/>
    </xf>
    <xf numFmtId="0" fontId="26" fillId="0" borderId="0" xfId="0" applyFont="1" applyBorder="1"/>
    <xf numFmtId="0" fontId="28" fillId="0" borderId="7" xfId="0" applyFont="1" applyBorder="1" applyAlignment="1">
      <alignment horizontal="right" vertical="top" wrapText="1"/>
    </xf>
    <xf numFmtId="0" fontId="14" fillId="0" borderId="7" xfId="3" applyFont="1" applyBorder="1" applyAlignment="1">
      <alignment vertical="center" wrapText="1"/>
    </xf>
    <xf numFmtId="0" fontId="8" fillId="0" borderId="22" xfId="0" applyFont="1" applyBorder="1" applyAlignment="1">
      <alignment horizontal="left" vertical="top" wrapText="1"/>
    </xf>
    <xf numFmtId="0" fontId="4" fillId="0" borderId="22" xfId="0" applyFont="1" applyBorder="1" applyAlignment="1">
      <alignment horizontal="left" vertical="top" wrapText="1"/>
    </xf>
    <xf numFmtId="0" fontId="4" fillId="0" borderId="3" xfId="1" applyFont="1" applyFill="1" applyBorder="1" applyAlignment="1">
      <alignment horizontal="left" vertical="top" wrapText="1"/>
    </xf>
    <xf numFmtId="166" fontId="11" fillId="0" borderId="23" xfId="5" applyNumberFormat="1" applyFont="1" applyFill="1" applyBorder="1" applyAlignment="1">
      <alignment vertical="top" wrapText="1"/>
    </xf>
    <xf numFmtId="166" fontId="11" fillId="0" borderId="24" xfId="5" applyNumberFormat="1" applyFont="1" applyFill="1" applyBorder="1" applyAlignment="1">
      <alignment vertical="top" wrapText="1"/>
    </xf>
    <xf numFmtId="0" fontId="11" fillId="0" borderId="24" xfId="0" applyFont="1" applyFill="1" applyBorder="1" applyAlignment="1">
      <alignment vertical="top" wrapText="1"/>
    </xf>
    <xf numFmtId="0" fontId="11" fillId="0" borderId="25" xfId="0" applyFont="1" applyFill="1" applyBorder="1" applyAlignment="1">
      <alignment horizontal="left" vertical="top" wrapText="1"/>
    </xf>
    <xf numFmtId="0" fontId="11" fillId="0" borderId="25" xfId="0" applyFont="1" applyFill="1" applyBorder="1" applyAlignment="1">
      <alignment vertical="top" wrapText="1"/>
    </xf>
    <xf numFmtId="165" fontId="4" fillId="0" borderId="7" xfId="6" applyNumberFormat="1" applyFont="1" applyBorder="1" applyAlignment="1">
      <alignment horizontal="center" wrapText="1"/>
    </xf>
    <xf numFmtId="165" fontId="4" fillId="0" borderId="7" xfId="6" applyNumberFormat="1" applyFont="1" applyFill="1" applyBorder="1" applyAlignment="1">
      <alignment horizontal="center" wrapText="1"/>
    </xf>
    <xf numFmtId="0" fontId="8" fillId="6" borderId="7" xfId="0" applyFont="1" applyFill="1" applyBorder="1" applyAlignment="1">
      <alignment vertical="center" wrapText="1"/>
    </xf>
    <xf numFmtId="0" fontId="8" fillId="6" borderId="7" xfId="0" applyFont="1" applyFill="1" applyBorder="1" applyAlignment="1">
      <alignment horizontal="center" vertical="center" wrapText="1"/>
    </xf>
    <xf numFmtId="165" fontId="8" fillId="6" borderId="7" xfId="0" applyNumberFormat="1" applyFont="1" applyFill="1" applyBorder="1" applyAlignment="1">
      <alignment horizontal="center" vertical="center" wrapText="1"/>
    </xf>
    <xf numFmtId="165" fontId="20" fillId="0" borderId="0" xfId="0" applyNumberFormat="1" applyFont="1"/>
    <xf numFmtId="165" fontId="14" fillId="2" borderId="7" xfId="0" applyNumberFormat="1" applyFont="1" applyFill="1" applyBorder="1" applyAlignment="1">
      <alignment vertical="center" wrapText="1"/>
    </xf>
    <xf numFmtId="165" fontId="14" fillId="2" borderId="15" xfId="0" applyNumberFormat="1" applyFont="1" applyFill="1" applyBorder="1" applyAlignment="1">
      <alignment vertical="center" wrapText="1"/>
    </xf>
    <xf numFmtId="0" fontId="16" fillId="0" borderId="0" xfId="6" applyFont="1" applyAlignment="1"/>
    <xf numFmtId="165" fontId="34" fillId="0" borderId="7" xfId="1" applyNumberFormat="1" applyFont="1" applyBorder="1" applyAlignment="1">
      <alignment horizontal="center" vertical="center" wrapText="1"/>
    </xf>
    <xf numFmtId="165" fontId="13" fillId="2" borderId="20" xfId="0" applyNumberFormat="1" applyFont="1" applyFill="1" applyBorder="1" applyAlignment="1">
      <alignment vertical="center" wrapText="1"/>
    </xf>
    <xf numFmtId="165" fontId="6" fillId="3" borderId="15" xfId="1" applyNumberFormat="1" applyFont="1" applyFill="1" applyBorder="1" applyAlignment="1">
      <alignment vertical="top" wrapText="1"/>
    </xf>
    <xf numFmtId="165" fontId="33" fillId="3" borderId="20" xfId="1" applyNumberFormat="1" applyFont="1" applyFill="1" applyBorder="1" applyAlignment="1">
      <alignment vertical="top" wrapText="1"/>
    </xf>
    <xf numFmtId="165" fontId="6" fillId="3" borderId="20" xfId="1" applyNumberFormat="1" applyFont="1" applyFill="1" applyBorder="1" applyAlignment="1">
      <alignment vertical="top" wrapText="1"/>
    </xf>
    <xf numFmtId="165" fontId="6" fillId="3" borderId="17" xfId="1" applyNumberFormat="1" applyFont="1" applyFill="1" applyBorder="1" applyAlignment="1">
      <alignment vertical="top" wrapText="1"/>
    </xf>
    <xf numFmtId="165" fontId="4" fillId="4" borderId="7" xfId="0" applyNumberFormat="1" applyFont="1" applyFill="1" applyBorder="1" applyAlignment="1">
      <alignment horizontal="left" vertical="top" wrapText="1"/>
    </xf>
    <xf numFmtId="165" fontId="24" fillId="0" borderId="7" xfId="0" applyNumberFormat="1" applyFont="1" applyFill="1" applyBorder="1" applyAlignment="1">
      <alignment horizontal="left" vertical="top" wrapText="1"/>
    </xf>
    <xf numFmtId="165" fontId="8" fillId="0" borderId="7" xfId="0" applyNumberFormat="1" applyFont="1" applyFill="1" applyBorder="1" applyAlignment="1">
      <alignment vertical="center" wrapText="1"/>
    </xf>
    <xf numFmtId="165" fontId="4" fillId="0" borderId="7" xfId="1" applyNumberFormat="1" applyFont="1" applyBorder="1" applyAlignment="1">
      <alignment horizontal="left" vertical="top" wrapText="1"/>
    </xf>
    <xf numFmtId="165" fontId="8" fillId="0" borderId="7" xfId="0" applyNumberFormat="1" applyFont="1" applyBorder="1" applyAlignment="1">
      <alignment horizontal="justify" vertical="center" wrapText="1"/>
    </xf>
    <xf numFmtId="165" fontId="8" fillId="0" borderId="7" xfId="0" applyNumberFormat="1" applyFont="1" applyBorder="1" applyAlignment="1">
      <alignment vertical="center" wrapText="1"/>
    </xf>
    <xf numFmtId="3" fontId="8" fillId="0" borderId="15" xfId="1" applyNumberFormat="1" applyFont="1" applyFill="1" applyBorder="1" applyAlignment="1">
      <alignment horizontal="center" vertical="center" wrapText="1"/>
    </xf>
    <xf numFmtId="3" fontId="8" fillId="0" borderId="15" xfId="1" applyNumberFormat="1" applyFont="1" applyFill="1" applyBorder="1" applyAlignment="1">
      <alignment horizontal="center" vertical="center"/>
    </xf>
    <xf numFmtId="0" fontId="8" fillId="6" borderId="15" xfId="0" applyFont="1" applyFill="1" applyBorder="1" applyAlignment="1">
      <alignment horizontal="center" vertical="center" wrapText="1"/>
    </xf>
    <xf numFmtId="165" fontId="8" fillId="6" borderId="15" xfId="0" applyNumberFormat="1" applyFont="1" applyFill="1" applyBorder="1" applyAlignment="1">
      <alignment horizontal="center" vertical="center" wrapText="1"/>
    </xf>
    <xf numFmtId="166" fontId="8" fillId="0" borderId="15" xfId="1" applyNumberFormat="1" applyFont="1" applyFill="1" applyBorder="1" applyAlignment="1">
      <alignment horizontal="center" vertical="top"/>
    </xf>
    <xf numFmtId="3" fontId="8" fillId="0" borderId="15" xfId="1" applyNumberFormat="1" applyFont="1" applyFill="1" applyBorder="1" applyAlignment="1">
      <alignment horizontal="center" vertical="top"/>
    </xf>
    <xf numFmtId="165" fontId="4" fillId="0" borderId="15" xfId="1" applyNumberFormat="1" applyFont="1" applyBorder="1" applyAlignment="1">
      <alignment horizontal="center" wrapText="1"/>
    </xf>
    <xf numFmtId="0" fontId="4" fillId="0" borderId="15" xfId="1" applyFont="1" applyFill="1" applyBorder="1" applyAlignment="1">
      <alignment horizontal="center" wrapText="1"/>
    </xf>
    <xf numFmtId="165" fontId="8" fillId="0" borderId="15" xfId="1" applyNumberFormat="1" applyFont="1" applyFill="1" applyBorder="1" applyAlignment="1">
      <alignment horizontal="center" wrapText="1"/>
    </xf>
    <xf numFmtId="165" fontId="34" fillId="0" borderId="7" xfId="1" applyNumberFormat="1" applyFont="1" applyFill="1" applyBorder="1" applyAlignment="1">
      <alignment horizontal="center" vertical="center" wrapText="1"/>
    </xf>
    <xf numFmtId="165" fontId="13" fillId="0" borderId="7" xfId="0" applyNumberFormat="1" applyFont="1" applyBorder="1" applyAlignment="1">
      <alignment horizontal="center" vertical="center" wrapText="1"/>
    </xf>
    <xf numFmtId="0" fontId="14" fillId="2" borderId="15" xfId="0" applyFont="1" applyFill="1" applyBorder="1" applyAlignment="1">
      <alignment vertical="center" wrapText="1"/>
    </xf>
    <xf numFmtId="0" fontId="14" fillId="2" borderId="17" xfId="0" applyFont="1" applyFill="1" applyBorder="1" applyAlignment="1">
      <alignment vertical="center" wrapText="1"/>
    </xf>
    <xf numFmtId="0" fontId="14" fillId="2" borderId="7" xfId="0" applyFont="1" applyFill="1" applyBorder="1" applyAlignment="1">
      <alignment vertical="center" wrapText="1"/>
    </xf>
    <xf numFmtId="0" fontId="6" fillId="0" borderId="0" xfId="11" applyFont="1" applyBorder="1"/>
    <xf numFmtId="0" fontId="23" fillId="0" borderId="0" xfId="11" applyFont="1" applyBorder="1"/>
    <xf numFmtId="0" fontId="6" fillId="0" borderId="0" xfId="11" applyFont="1"/>
    <xf numFmtId="0" fontId="37" fillId="0" borderId="0" xfId="11" applyFont="1" applyBorder="1"/>
    <xf numFmtId="0" fontId="6" fillId="0" borderId="0" xfId="11" applyFont="1" applyBorder="1" applyAlignment="1">
      <alignment horizontal="center"/>
    </xf>
    <xf numFmtId="0" fontId="6" fillId="2" borderId="7" xfId="11" applyFont="1" applyFill="1" applyBorder="1" applyAlignment="1">
      <alignment vertical="top" wrapText="1"/>
    </xf>
    <xf numFmtId="0" fontId="4" fillId="0" borderId="7" xfId="11" applyFont="1" applyBorder="1" applyAlignment="1">
      <alignment horizontal="left" vertical="top" wrapText="1"/>
    </xf>
    <xf numFmtId="0" fontId="4" fillId="0" borderId="7" xfId="11" applyFont="1" applyBorder="1" applyAlignment="1">
      <alignment wrapText="1"/>
    </xf>
    <xf numFmtId="0" fontId="6" fillId="5" borderId="7" xfId="11" applyFont="1" applyFill="1" applyBorder="1" applyAlignment="1">
      <alignment vertical="top" wrapText="1"/>
    </xf>
    <xf numFmtId="0" fontId="4" fillId="0" borderId="7" xfId="11" applyFont="1" applyBorder="1" applyAlignment="1">
      <alignment vertical="top" wrapText="1"/>
    </xf>
    <xf numFmtId="0" fontId="6" fillId="0" borderId="0" xfId="11" applyFont="1" applyBorder="1" applyAlignment="1">
      <alignment horizontal="justify"/>
    </xf>
    <xf numFmtId="0" fontId="37" fillId="0" borderId="0" xfId="11" applyFont="1" applyFill="1" applyBorder="1" applyAlignment="1">
      <alignment vertical="top" wrapText="1"/>
    </xf>
    <xf numFmtId="0" fontId="6" fillId="2" borderId="27" xfId="11" applyFont="1" applyFill="1" applyBorder="1" applyAlignment="1">
      <alignment vertical="top" wrapText="1"/>
    </xf>
    <xf numFmtId="0" fontId="4" fillId="0" borderId="7" xfId="11" applyFont="1" applyBorder="1" applyAlignment="1">
      <alignment horizontal="left" wrapText="1"/>
    </xf>
    <xf numFmtId="0" fontId="6" fillId="2" borderId="27" xfId="11" applyFont="1" applyFill="1" applyBorder="1" applyAlignment="1">
      <alignment wrapText="1"/>
    </xf>
    <xf numFmtId="0" fontId="4" fillId="0" borderId="7" xfId="11" applyFont="1" applyFill="1" applyBorder="1" applyAlignment="1">
      <alignment vertical="top" wrapText="1"/>
    </xf>
    <xf numFmtId="0" fontId="4" fillId="0" borderId="27" xfId="11" applyFont="1" applyBorder="1" applyAlignment="1">
      <alignment vertical="top" wrapText="1"/>
    </xf>
    <xf numFmtId="0" fontId="11" fillId="0" borderId="27" xfId="11" applyFont="1" applyFill="1" applyBorder="1" applyAlignment="1">
      <alignment vertical="top"/>
    </xf>
    <xf numFmtId="3" fontId="8" fillId="0" borderId="7" xfId="11" applyNumberFormat="1" applyFont="1" applyFill="1" applyBorder="1" applyAlignment="1">
      <alignment horizontal="center" vertical="center"/>
    </xf>
    <xf numFmtId="3" fontId="8" fillId="0" borderId="7" xfId="11" applyNumberFormat="1" applyFont="1" applyBorder="1" applyAlignment="1">
      <alignment horizontal="center" vertical="center"/>
    </xf>
    <xf numFmtId="3" fontId="8" fillId="0" borderId="7" xfId="11" applyNumberFormat="1" applyFont="1" applyFill="1" applyBorder="1" applyAlignment="1">
      <alignment horizontal="center" vertical="center" wrapText="1"/>
    </xf>
    <xf numFmtId="0" fontId="15" fillId="0" borderId="7" xfId="11" applyFont="1" applyBorder="1" applyAlignment="1">
      <alignment horizontal="center" wrapText="1"/>
    </xf>
    <xf numFmtId="0" fontId="6" fillId="2" borderId="27" xfId="11" applyFont="1" applyFill="1" applyBorder="1" applyAlignment="1">
      <alignment horizontal="left" vertical="top"/>
    </xf>
    <xf numFmtId="0" fontId="6" fillId="2" borderId="7" xfId="11" applyFont="1" applyFill="1" applyBorder="1" applyAlignment="1">
      <alignment horizontal="left" vertical="top"/>
    </xf>
    <xf numFmtId="0" fontId="4" fillId="0" borderId="7" xfId="11" applyFont="1" applyBorder="1" applyAlignment="1">
      <alignment horizontal="center" wrapText="1"/>
    </xf>
    <xf numFmtId="0" fontId="13" fillId="0" borderId="7" xfId="11" applyFont="1" applyFill="1" applyBorder="1" applyAlignment="1">
      <alignment horizontal="center" wrapText="1"/>
    </xf>
    <xf numFmtId="0" fontId="4" fillId="0" borderId="0" xfId="11" applyFont="1" applyBorder="1" applyAlignment="1">
      <alignment horizontal="center" wrapText="1"/>
    </xf>
    <xf numFmtId="0" fontId="13" fillId="0" borderId="3" xfId="11" applyFont="1" applyFill="1" applyBorder="1" applyAlignment="1">
      <alignment horizontal="center" wrapText="1"/>
    </xf>
    <xf numFmtId="0" fontId="23" fillId="0" borderId="3" xfId="11" applyFont="1" applyBorder="1"/>
    <xf numFmtId="0" fontId="4" fillId="0" borderId="7" xfId="11" applyFont="1" applyFill="1" applyBorder="1" applyAlignment="1">
      <alignment wrapText="1"/>
    </xf>
    <xf numFmtId="0" fontId="4" fillId="0" borderId="7" xfId="11" applyFont="1" applyBorder="1" applyAlignment="1">
      <alignment vertical="center" wrapText="1"/>
    </xf>
    <xf numFmtId="0" fontId="6" fillId="2" borderId="28" xfId="11" applyFont="1" applyFill="1" applyBorder="1" applyAlignment="1">
      <alignment vertical="top" wrapText="1"/>
    </xf>
    <xf numFmtId="0" fontId="6" fillId="2" borderId="17" xfId="11" applyFont="1" applyFill="1" applyBorder="1" applyAlignment="1">
      <alignment vertical="top" wrapText="1"/>
    </xf>
    <xf numFmtId="0" fontId="8" fillId="0" borderId="7" xfId="11" applyFont="1" applyFill="1" applyBorder="1" applyAlignment="1">
      <alignment horizontal="center" vertical="center"/>
    </xf>
    <xf numFmtId="166" fontId="2" fillId="6" borderId="17" xfId="5" applyNumberFormat="1" applyFont="1" applyFill="1" applyBorder="1" applyAlignment="1">
      <alignment vertical="center" wrapText="1"/>
    </xf>
    <xf numFmtId="0" fontId="6" fillId="0" borderId="0" xfId="11" applyFont="1" applyFill="1"/>
    <xf numFmtId="1" fontId="8" fillId="0" borderId="7" xfId="11" applyNumberFormat="1" applyFont="1" applyFill="1" applyBorder="1" applyAlignment="1">
      <alignment horizontal="center" vertical="center"/>
    </xf>
    <xf numFmtId="0" fontId="8" fillId="0" borderId="17" xfId="11" applyFont="1" applyFill="1" applyBorder="1" applyAlignment="1">
      <alignment horizontal="center" vertical="center" wrapText="1"/>
    </xf>
    <xf numFmtId="0" fontId="8" fillId="0" borderId="7" xfId="11" applyFont="1" applyFill="1" applyBorder="1" applyAlignment="1">
      <alignment horizontal="center" vertical="center" wrapText="1"/>
    </xf>
    <xf numFmtId="0" fontId="11" fillId="0" borderId="9" xfId="11" applyFont="1" applyFill="1" applyBorder="1" applyAlignment="1">
      <alignment vertical="top"/>
    </xf>
    <xf numFmtId="0" fontId="8" fillId="0" borderId="17" xfId="11" applyFont="1" applyFill="1" applyBorder="1" applyAlignment="1">
      <alignment horizontal="center" vertical="center"/>
    </xf>
    <xf numFmtId="0" fontId="11" fillId="0" borderId="10" xfId="11" applyFont="1" applyFill="1" applyBorder="1" applyAlignment="1">
      <alignment vertical="top"/>
    </xf>
    <xf numFmtId="0" fontId="6" fillId="2" borderId="28" xfId="11" applyFont="1" applyFill="1" applyBorder="1" applyAlignment="1">
      <alignment horizontal="left" vertical="top"/>
    </xf>
    <xf numFmtId="0" fontId="6" fillId="2" borderId="17" xfId="11" applyFont="1" applyFill="1" applyBorder="1" applyAlignment="1">
      <alignment horizontal="left" vertical="top"/>
    </xf>
    <xf numFmtId="0" fontId="8" fillId="0" borderId="15" xfId="11" applyFont="1" applyFill="1" applyBorder="1" applyAlignment="1">
      <alignment horizontal="center" vertical="center" wrapText="1"/>
    </xf>
    <xf numFmtId="165" fontId="8" fillId="0" borderId="7" xfId="11" applyNumberFormat="1" applyFont="1" applyFill="1" applyBorder="1" applyAlignment="1">
      <alignment horizontal="center" vertical="center" wrapText="1"/>
    </xf>
    <xf numFmtId="0" fontId="4" fillId="0" borderId="0" xfId="11" applyFont="1" applyFill="1" applyBorder="1" applyAlignment="1">
      <alignment horizontal="center" wrapText="1"/>
    </xf>
    <xf numFmtId="0" fontId="11" fillId="0" borderId="11" xfId="11" applyFont="1" applyFill="1" applyBorder="1" applyAlignment="1">
      <alignment vertical="top"/>
    </xf>
    <xf numFmtId="0" fontId="11" fillId="0" borderId="8" xfId="11" applyFont="1" applyFill="1" applyBorder="1" applyAlignment="1">
      <alignment vertical="top"/>
    </xf>
    <xf numFmtId="165" fontId="8" fillId="0" borderId="15" xfId="11" applyNumberFormat="1" applyFont="1" applyBorder="1" applyAlignment="1">
      <alignment horizontal="center" vertical="center" wrapText="1"/>
    </xf>
    <xf numFmtId="165" fontId="4" fillId="0" borderId="7" xfId="11" applyNumberFormat="1" applyFont="1" applyBorder="1" applyAlignment="1">
      <alignment horizontal="center" wrapText="1"/>
    </xf>
    <xf numFmtId="0" fontId="6" fillId="0" borderId="0" xfId="11" applyFont="1" applyBorder="1" applyAlignment="1">
      <alignment horizontal="center" vertical="top" wrapText="1"/>
    </xf>
    <xf numFmtId="0" fontId="6" fillId="0" borderId="0" xfId="11" applyFont="1" applyBorder="1" applyAlignment="1">
      <alignment horizontal="center" wrapText="1"/>
    </xf>
    <xf numFmtId="0" fontId="23" fillId="0" borderId="3" xfId="11" applyFont="1" applyBorder="1" applyAlignment="1">
      <alignment horizontal="center" vertical="top" wrapText="1"/>
    </xf>
    <xf numFmtId="0" fontId="6" fillId="2" borderId="13" xfId="11" applyFont="1" applyFill="1" applyBorder="1" applyAlignment="1">
      <alignment vertical="top" wrapText="1"/>
    </xf>
    <xf numFmtId="0" fontId="11" fillId="0" borderId="7" xfId="5" applyFont="1" applyFill="1" applyBorder="1" applyAlignment="1">
      <alignment horizontal="justify" vertical="top" wrapText="1"/>
    </xf>
    <xf numFmtId="0" fontId="8" fillId="0" borderId="15" xfId="11" applyFont="1" applyBorder="1" applyAlignment="1">
      <alignment horizontal="center" vertical="center" wrapText="1"/>
    </xf>
    <xf numFmtId="0" fontId="4" fillId="0" borderId="7" xfId="11" applyFont="1" applyBorder="1" applyAlignment="1">
      <alignment horizontal="center" vertical="center" wrapText="1"/>
    </xf>
    <xf numFmtId="0" fontId="4" fillId="0" borderId="27" xfId="11" applyFont="1" applyBorder="1" applyAlignment="1">
      <alignment vertical="center" wrapText="1"/>
    </xf>
    <xf numFmtId="0" fontId="4" fillId="0" borderId="7" xfId="11" applyFont="1" applyFill="1" applyBorder="1" applyAlignment="1">
      <alignment vertical="center" wrapText="1"/>
    </xf>
    <xf numFmtId="0" fontId="13" fillId="0" borderId="7" xfId="11" applyFont="1" applyFill="1" applyBorder="1" applyAlignment="1">
      <alignment vertical="center" wrapText="1"/>
    </xf>
    <xf numFmtId="3" fontId="4" fillId="0" borderId="7" xfId="11" applyNumberFormat="1" applyFont="1" applyFill="1" applyBorder="1" applyAlignment="1">
      <alignment horizontal="center" vertical="center"/>
    </xf>
    <xf numFmtId="0" fontId="15" fillId="0" borderId="7" xfId="11" applyFont="1" applyFill="1" applyBorder="1" applyAlignment="1">
      <alignment horizontal="center" wrapText="1"/>
    </xf>
    <xf numFmtId="0" fontId="15" fillId="0" borderId="7" xfId="11" applyFont="1" applyBorder="1" applyAlignment="1">
      <alignment horizontal="center" vertical="top" wrapText="1"/>
    </xf>
    <xf numFmtId="0" fontId="8" fillId="0" borderId="7" xfId="11" applyFont="1" applyFill="1" applyBorder="1" applyAlignment="1">
      <alignment vertical="center" wrapText="1"/>
    </xf>
    <xf numFmtId="3" fontId="8" fillId="4" borderId="7" xfId="11" applyNumberFormat="1" applyFont="1" applyFill="1" applyBorder="1" applyAlignment="1">
      <alignment horizontal="center" vertical="center"/>
    </xf>
    <xf numFmtId="165" fontId="4" fillId="0" borderId="7" xfId="11" applyNumberFormat="1" applyFont="1" applyFill="1" applyBorder="1" applyAlignment="1">
      <alignment horizontal="center" wrapText="1"/>
    </xf>
    <xf numFmtId="3" fontId="8" fillId="0" borderId="7" xfId="11" applyNumberFormat="1" applyFont="1" applyFill="1" applyBorder="1" applyAlignment="1">
      <alignment horizontal="center" vertical="top"/>
    </xf>
    <xf numFmtId="0" fontId="6" fillId="0" borderId="0" xfId="11" applyFont="1" applyFill="1" applyBorder="1"/>
    <xf numFmtId="0" fontId="8" fillId="0" borderId="7" xfId="11" applyFont="1" applyFill="1" applyBorder="1" applyAlignment="1">
      <alignment horizontal="center" wrapText="1"/>
    </xf>
    <xf numFmtId="166" fontId="8" fillId="0" borderId="15" xfId="11" applyNumberFormat="1" applyFont="1" applyFill="1" applyBorder="1" applyAlignment="1">
      <alignment horizontal="center" vertical="top"/>
    </xf>
    <xf numFmtId="3" fontId="8" fillId="0" borderId="15" xfId="11" applyNumberFormat="1" applyFont="1" applyFill="1" applyBorder="1" applyAlignment="1">
      <alignment horizontal="center" vertical="center"/>
    </xf>
    <xf numFmtId="3" fontId="8" fillId="0" borderId="15" xfId="11" applyNumberFormat="1" applyFont="1" applyFill="1" applyBorder="1" applyAlignment="1">
      <alignment horizontal="center" vertical="top"/>
    </xf>
    <xf numFmtId="165" fontId="4" fillId="0" borderId="15" xfId="11" applyNumberFormat="1" applyFont="1" applyBorder="1" applyAlignment="1">
      <alignment horizontal="center" vertical="center" wrapText="1"/>
    </xf>
    <xf numFmtId="0" fontId="11" fillId="0" borderId="0" xfId="11" applyFont="1"/>
    <xf numFmtId="0" fontId="11" fillId="0" borderId="0" xfId="11" applyFont="1" applyBorder="1" applyAlignment="1">
      <alignment horizontal="center"/>
    </xf>
    <xf numFmtId="0" fontId="8" fillId="0" borderId="7" xfId="11" applyFont="1" applyBorder="1" applyAlignment="1">
      <alignment horizontal="left" vertical="top" wrapText="1"/>
    </xf>
    <xf numFmtId="0" fontId="6" fillId="0" borderId="7" xfId="11" applyFont="1" applyBorder="1" applyAlignment="1">
      <alignment vertical="top" wrapText="1"/>
    </xf>
    <xf numFmtId="2" fontId="11" fillId="0" borderId="0" xfId="11" applyNumberFormat="1" applyFont="1" applyBorder="1" applyAlignment="1">
      <alignment horizontal="center"/>
    </xf>
    <xf numFmtId="0" fontId="11" fillId="0" borderId="0" xfId="11" applyFont="1" applyBorder="1" applyAlignment="1">
      <alignment horizontal="justify"/>
    </xf>
    <xf numFmtId="0" fontId="11" fillId="0" borderId="0" xfId="11" applyFont="1" applyBorder="1"/>
    <xf numFmtId="0" fontId="38" fillId="0" borderId="0" xfId="11" applyFont="1" applyFill="1" applyBorder="1" applyAlignment="1">
      <alignment vertical="top" wrapText="1"/>
    </xf>
    <xf numFmtId="0" fontId="4" fillId="0" borderId="7" xfId="11" applyFont="1" applyFill="1" applyBorder="1" applyAlignment="1">
      <alignment horizontal="left" wrapText="1"/>
    </xf>
    <xf numFmtId="0" fontId="8" fillId="0" borderId="7" xfId="11" applyFont="1" applyBorder="1" applyAlignment="1">
      <alignment horizontal="left" wrapText="1"/>
    </xf>
    <xf numFmtId="0" fontId="6" fillId="0" borderId="29" xfId="11" applyFont="1" applyBorder="1" applyAlignment="1">
      <alignment horizontal="left" vertical="center" wrapText="1"/>
    </xf>
    <xf numFmtId="0" fontId="6" fillId="2" borderId="27" xfId="11" applyFont="1" applyFill="1" applyBorder="1" applyAlignment="1">
      <alignment horizontal="left" vertical="top" wrapText="1"/>
    </xf>
    <xf numFmtId="0" fontId="11" fillId="0" borderId="29" xfId="11" applyFont="1" applyBorder="1" applyAlignment="1">
      <alignment horizontal="left" vertical="top" wrapText="1"/>
    </xf>
    <xf numFmtId="0" fontId="6" fillId="0" borderId="7" xfId="11" applyFont="1" applyFill="1" applyBorder="1" applyAlignment="1">
      <alignment horizontal="left" vertical="top" wrapText="1"/>
    </xf>
    <xf numFmtId="0" fontId="11" fillId="0" borderId="7" xfId="11" applyFont="1" applyFill="1" applyBorder="1" applyAlignment="1">
      <alignment vertical="top"/>
    </xf>
    <xf numFmtId="0" fontId="8" fillId="0" borderId="7" xfId="11" applyFont="1" applyBorder="1" applyAlignment="1">
      <alignment horizontal="center" vertical="center" wrapText="1"/>
    </xf>
    <xf numFmtId="0" fontId="23" fillId="0" borderId="4" xfId="11" applyFont="1" applyBorder="1"/>
    <xf numFmtId="0" fontId="11" fillId="0" borderId="0" xfId="1" applyFont="1" applyBorder="1" applyAlignment="1">
      <alignment horizontal="left" vertical="top" wrapText="1"/>
    </xf>
    <xf numFmtId="0" fontId="6" fillId="0" borderId="7" xfId="11" applyFont="1" applyBorder="1" applyAlignment="1">
      <alignment horizontal="left" vertical="top" wrapText="1"/>
    </xf>
    <xf numFmtId="0" fontId="15" fillId="0" borderId="7" xfId="11" applyFont="1" applyBorder="1" applyAlignment="1">
      <alignment horizontal="justify" wrapText="1"/>
    </xf>
    <xf numFmtId="0" fontId="13" fillId="0" borderId="7" xfId="11" applyFont="1" applyFill="1" applyBorder="1" applyAlignment="1">
      <alignment horizontal="justify" wrapText="1"/>
    </xf>
    <xf numFmtId="0" fontId="11" fillId="0" borderId="26" xfId="11" applyFont="1" applyFill="1" applyBorder="1" applyAlignment="1">
      <alignment horizontal="left" vertical="top" wrapText="1"/>
    </xf>
    <xf numFmtId="0" fontId="6" fillId="0" borderId="0" xfId="11" applyFont="1" applyFill="1" applyBorder="1" applyAlignment="1">
      <alignment horizontal="left" vertical="top"/>
    </xf>
    <xf numFmtId="0" fontId="6" fillId="0" borderId="0" xfId="11" applyFont="1" applyFill="1" applyBorder="1" applyAlignment="1">
      <alignment horizontal="center" vertical="top" wrapText="1"/>
    </xf>
    <xf numFmtId="165" fontId="4" fillId="0" borderId="0" xfId="11" applyNumberFormat="1" applyFont="1" applyFill="1" applyBorder="1" applyAlignment="1">
      <alignment horizontal="center" wrapText="1"/>
    </xf>
    <xf numFmtId="165" fontId="4" fillId="0" borderId="0" xfId="11" applyNumberFormat="1" applyFont="1" applyFill="1" applyBorder="1" applyAlignment="1">
      <alignment horizontal="justify" wrapText="1"/>
    </xf>
    <xf numFmtId="165" fontId="8" fillId="0" borderId="0" xfId="11" applyNumberFormat="1" applyFont="1" applyFill="1" applyBorder="1" applyAlignment="1">
      <alignment horizontal="center" wrapText="1"/>
    </xf>
    <xf numFmtId="0" fontId="15" fillId="0" borderId="13" xfId="11" applyFont="1" applyFill="1" applyBorder="1" applyAlignment="1">
      <alignment horizontal="justify" wrapText="1"/>
    </xf>
    <xf numFmtId="0" fontId="15" fillId="0" borderId="0" xfId="11" applyFont="1" applyFill="1" applyBorder="1" applyAlignment="1">
      <alignment horizontal="justify" wrapText="1"/>
    </xf>
    <xf numFmtId="165" fontId="8" fillId="0" borderId="0" xfId="11" applyNumberFormat="1" applyFont="1" applyFill="1" applyBorder="1" applyAlignment="1">
      <alignment horizontal="justify" wrapText="1"/>
    </xf>
    <xf numFmtId="165" fontId="15" fillId="0" borderId="0" xfId="11" applyNumberFormat="1" applyFont="1" applyFill="1" applyBorder="1" applyAlignment="1">
      <alignment horizontal="justify" wrapText="1"/>
    </xf>
    <xf numFmtId="0" fontId="6" fillId="0" borderId="0" xfId="11" applyFont="1" applyFill="1" applyAlignment="1">
      <alignment horizontal="center"/>
    </xf>
    <xf numFmtId="165" fontId="4" fillId="0" borderId="0" xfId="11" applyNumberFormat="1" applyFont="1" applyFill="1" applyBorder="1" applyAlignment="1">
      <alignment horizontal="left" wrapText="1"/>
    </xf>
    <xf numFmtId="167" fontId="33" fillId="0" borderId="0" xfId="11" applyNumberFormat="1" applyFont="1" applyFill="1" applyBorder="1" applyAlignment="1">
      <alignment horizontal="left" wrapText="1"/>
    </xf>
    <xf numFmtId="165" fontId="11" fillId="0" borderId="0" xfId="11" applyNumberFormat="1" applyFont="1" applyBorder="1" applyAlignment="1">
      <alignment horizontal="center"/>
    </xf>
    <xf numFmtId="167" fontId="14" fillId="0" borderId="0" xfId="11" applyNumberFormat="1" applyFont="1" applyBorder="1" applyAlignment="1">
      <alignment horizontal="center"/>
    </xf>
    <xf numFmtId="0" fontId="6" fillId="0" borderId="0" xfId="11" applyFont="1" applyFill="1" applyBorder="1" applyAlignment="1">
      <alignment horizontal="center"/>
    </xf>
    <xf numFmtId="0" fontId="23" fillId="0" borderId="0" xfId="11" applyFont="1" applyFill="1" applyBorder="1"/>
    <xf numFmtId="167" fontId="6" fillId="0" borderId="0" xfId="11" applyNumberFormat="1" applyFont="1" applyFill="1" applyBorder="1"/>
    <xf numFmtId="167" fontId="35" fillId="0" borderId="0" xfId="11" applyNumberFormat="1" applyFont="1" applyFill="1" applyBorder="1"/>
    <xf numFmtId="0" fontId="23" fillId="0" borderId="0" xfId="11" applyFont="1"/>
    <xf numFmtId="0" fontId="4" fillId="0" borderId="7" xfId="11" applyFont="1" applyBorder="1" applyAlignment="1">
      <alignment horizontal="left" vertical="center" wrapText="1"/>
    </xf>
    <xf numFmtId="0" fontId="8" fillId="0" borderId="0" xfId="0" applyFont="1" applyFill="1" applyBorder="1" applyAlignment="1">
      <alignment horizontal="justify" vertical="center" wrapText="1"/>
    </xf>
    <xf numFmtId="165" fontId="8" fillId="0" borderId="0" xfId="0"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6" fillId="5" borderId="5" xfId="11" applyFont="1" applyFill="1" applyBorder="1" applyAlignment="1">
      <alignment vertical="top" wrapText="1"/>
    </xf>
    <xf numFmtId="0" fontId="35" fillId="0" borderId="0" xfId="0" applyFont="1" applyFill="1" applyBorder="1" applyAlignment="1">
      <alignment horizontal="left" vertical="top" wrapText="1"/>
    </xf>
    <xf numFmtId="0" fontId="35" fillId="0" borderId="1" xfId="0" applyFont="1" applyFill="1" applyBorder="1" applyAlignment="1">
      <alignment horizontal="left" vertical="top" wrapText="1"/>
    </xf>
    <xf numFmtId="0" fontId="6" fillId="2" borderId="30" xfId="11" applyFont="1" applyFill="1" applyBorder="1" applyAlignment="1">
      <alignment vertical="top" wrapText="1"/>
    </xf>
    <xf numFmtId="0" fontId="4" fillId="0" borderId="5" xfId="11" applyFont="1" applyBorder="1" applyAlignment="1">
      <alignment wrapText="1"/>
    </xf>
    <xf numFmtId="2" fontId="8" fillId="0" borderId="0" xfId="0" applyNumberFormat="1" applyFont="1" applyFill="1" applyBorder="1" applyAlignment="1">
      <alignment horizontal="center" vertical="center" wrapText="1"/>
    </xf>
    <xf numFmtId="0" fontId="4" fillId="0" borderId="7" xfId="11" applyFont="1" applyFill="1" applyBorder="1" applyAlignment="1">
      <alignment horizontal="center" wrapText="1"/>
    </xf>
    <xf numFmtId="166" fontId="8" fillId="0" borderId="7" xfId="11" applyNumberFormat="1" applyFont="1" applyFill="1" applyBorder="1" applyAlignment="1">
      <alignment horizontal="center" vertical="center"/>
    </xf>
    <xf numFmtId="165" fontId="8" fillId="0" borderId="15" xfId="11" applyNumberFormat="1" applyFont="1" applyFill="1" applyBorder="1" applyAlignment="1">
      <alignment horizontal="center" vertical="center" wrapText="1"/>
    </xf>
    <xf numFmtId="0" fontId="4" fillId="0" borderId="5" xfId="11" applyFont="1" applyFill="1" applyBorder="1" applyAlignment="1">
      <alignment wrapText="1"/>
    </xf>
    <xf numFmtId="0" fontId="8" fillId="0" borderId="3" xfId="0" applyFont="1" applyFill="1" applyBorder="1" applyAlignment="1">
      <alignment vertical="center" wrapText="1"/>
    </xf>
    <xf numFmtId="0" fontId="11" fillId="5" borderId="5" xfId="11" applyFont="1" applyFill="1" applyBorder="1" applyAlignment="1">
      <alignment vertical="top" wrapText="1"/>
    </xf>
    <xf numFmtId="0" fontId="4" fillId="0" borderId="7" xfId="11" applyFont="1" applyFill="1" applyBorder="1" applyAlignment="1">
      <alignment horizontal="center" vertical="center" wrapText="1"/>
    </xf>
    <xf numFmtId="165" fontId="24" fillId="0" borderId="7" xfId="11" applyNumberFormat="1" applyFont="1" applyFill="1" applyBorder="1" applyAlignment="1">
      <alignment horizontal="center" vertical="center" wrapText="1"/>
    </xf>
    <xf numFmtId="165" fontId="13" fillId="0" borderId="0" xfId="0" applyNumberFormat="1" applyFont="1" applyFill="1" applyBorder="1" applyAlignment="1">
      <alignment horizontal="center" vertical="center" wrapText="1"/>
    </xf>
    <xf numFmtId="0" fontId="6" fillId="2" borderId="5" xfId="0" applyFont="1" applyFill="1" applyBorder="1" applyAlignment="1">
      <alignment vertical="top" wrapText="1"/>
    </xf>
    <xf numFmtId="0" fontId="4" fillId="0" borderId="5" xfId="0" applyFont="1" applyBorder="1" applyAlignment="1">
      <alignment vertical="top" wrapText="1"/>
    </xf>
    <xf numFmtId="165" fontId="6" fillId="0" borderId="0" xfId="11" applyNumberFormat="1" applyFont="1" applyFill="1" applyBorder="1"/>
    <xf numFmtId="0" fontId="28" fillId="0" borderId="7" xfId="0" applyFont="1" applyFill="1" applyBorder="1" applyAlignment="1">
      <alignment horizontal="left" vertical="center" wrapText="1"/>
    </xf>
    <xf numFmtId="0" fontId="13" fillId="0" borderId="0" xfId="11" applyFont="1" applyFill="1" applyBorder="1" applyAlignment="1">
      <alignment horizontal="center" wrapText="1"/>
    </xf>
    <xf numFmtId="0" fontId="4" fillId="0" borderId="0" xfId="6" applyFont="1" applyFill="1" applyBorder="1" applyAlignment="1">
      <alignment vertical="center" wrapText="1"/>
    </xf>
    <xf numFmtId="0" fontId="4" fillId="0" borderId="1" xfId="6" applyFont="1" applyFill="1" applyBorder="1" applyAlignment="1">
      <alignment vertical="center" wrapText="1"/>
    </xf>
    <xf numFmtId="0" fontId="4" fillId="0" borderId="21" xfId="6" applyFont="1" applyFill="1" applyBorder="1" applyAlignment="1">
      <alignment vertical="center" wrapText="1"/>
    </xf>
    <xf numFmtId="0" fontId="4" fillId="0" borderId="12" xfId="6" applyFont="1" applyFill="1" applyBorder="1" applyAlignment="1">
      <alignment vertical="center" wrapText="1"/>
    </xf>
    <xf numFmtId="0" fontId="4" fillId="0" borderId="14" xfId="6" applyFont="1" applyFill="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165" fontId="4" fillId="0" borderId="3" xfId="6" applyNumberFormat="1" applyFont="1" applyFill="1" applyBorder="1" applyAlignment="1">
      <alignment horizontal="center" wrapText="1"/>
    </xf>
    <xf numFmtId="0" fontId="4" fillId="0" borderId="4" xfId="6" applyFont="1" applyFill="1" applyBorder="1" applyAlignment="1">
      <alignment horizontal="center" wrapText="1"/>
    </xf>
    <xf numFmtId="0" fontId="4" fillId="0" borderId="13" xfId="6" applyFont="1" applyFill="1" applyBorder="1" applyAlignment="1">
      <alignment horizontal="center" wrapText="1"/>
    </xf>
    <xf numFmtId="165" fontId="4" fillId="0" borderId="13" xfId="6" applyNumberFormat="1" applyFont="1" applyFill="1" applyBorder="1" applyAlignment="1">
      <alignment horizontal="center" wrapText="1"/>
    </xf>
    <xf numFmtId="165" fontId="4" fillId="0" borderId="17" xfId="0" applyNumberFormat="1" applyFont="1" applyFill="1" applyBorder="1" applyAlignment="1">
      <alignment horizontal="center" wrapText="1"/>
    </xf>
    <xf numFmtId="165" fontId="4" fillId="0" borderId="3" xfId="0" applyNumberFormat="1" applyFont="1" applyBorder="1" applyAlignment="1">
      <alignment horizontal="center" wrapText="1"/>
    </xf>
    <xf numFmtId="0" fontId="4" fillId="0" borderId="3" xfId="0" applyFont="1" applyBorder="1" applyAlignment="1">
      <alignment horizontal="center" wrapText="1"/>
    </xf>
    <xf numFmtId="165" fontId="8" fillId="0" borderId="13" xfId="1" applyNumberFormat="1" applyFont="1" applyFill="1" applyBorder="1" applyAlignment="1">
      <alignment horizontal="center" wrapText="1"/>
    </xf>
    <xf numFmtId="165" fontId="4" fillId="0" borderId="13" xfId="0" applyNumberFormat="1" applyFont="1" applyBorder="1" applyAlignment="1">
      <alignment horizontal="center" wrapText="1"/>
    </xf>
    <xf numFmtId="0" fontId="4" fillId="0" borderId="13" xfId="0" applyFont="1" applyBorder="1" applyAlignment="1">
      <alignment horizontal="center" wrapText="1"/>
    </xf>
    <xf numFmtId="0" fontId="4" fillId="0" borderId="4" xfId="0" applyFont="1" applyBorder="1" applyAlignment="1">
      <alignment horizontal="center" wrapText="1"/>
    </xf>
    <xf numFmtId="0" fontId="21" fillId="0" borderId="14" xfId="6" applyFont="1" applyFill="1" applyBorder="1" applyAlignment="1">
      <alignment wrapText="1"/>
    </xf>
    <xf numFmtId="0" fontId="4" fillId="0" borderId="4" xfId="11" applyFont="1" applyBorder="1" applyAlignment="1">
      <alignment horizontal="left" vertical="center" wrapText="1"/>
    </xf>
    <xf numFmtId="0" fontId="4" fillId="0" borderId="4" xfId="0" applyFont="1" applyFill="1" applyBorder="1" applyAlignment="1">
      <alignment wrapText="1"/>
    </xf>
    <xf numFmtId="0" fontId="21" fillId="0" borderId="14" xfId="0" applyFont="1" applyBorder="1" applyAlignment="1">
      <alignment wrapText="1"/>
    </xf>
    <xf numFmtId="0" fontId="4" fillId="0" borderId="4" xfId="0" applyFont="1" applyBorder="1" applyAlignment="1">
      <alignment horizontal="left" vertical="center" wrapText="1"/>
    </xf>
    <xf numFmtId="0" fontId="17" fillId="2" borderId="7" xfId="6" applyFont="1" applyFill="1" applyBorder="1" applyAlignment="1">
      <alignment horizontal="left" vertical="top" wrapText="1"/>
    </xf>
    <xf numFmtId="0" fontId="7" fillId="0" borderId="15" xfId="0" applyFont="1" applyBorder="1" applyAlignment="1">
      <alignment horizontal="left" vertical="top" wrapText="1"/>
    </xf>
    <xf numFmtId="0" fontId="7" fillId="0" borderId="17" xfId="0" applyFont="1" applyBorder="1" applyAlignment="1">
      <alignment horizontal="left" vertical="top" wrapText="1"/>
    </xf>
    <xf numFmtId="0" fontId="28" fillId="0" borderId="15" xfId="0" applyFont="1" applyBorder="1" applyAlignment="1">
      <alignment horizontal="left" vertical="top" wrapText="1"/>
    </xf>
    <xf numFmtId="0" fontId="28" fillId="0" borderId="17" xfId="0" applyFont="1" applyBorder="1" applyAlignment="1">
      <alignment horizontal="left" vertical="top" wrapText="1"/>
    </xf>
    <xf numFmtId="0" fontId="18" fillId="2" borderId="7" xfId="6" applyFont="1" applyFill="1" applyBorder="1" applyAlignment="1">
      <alignment horizontal="left" vertical="top" wrapText="1"/>
    </xf>
    <xf numFmtId="165" fontId="33" fillId="0" borderId="16" xfId="0" applyNumberFormat="1" applyFont="1" applyBorder="1" applyAlignment="1">
      <alignment horizontal="center" vertical="center" wrapText="1"/>
    </xf>
    <xf numFmtId="165" fontId="33" fillId="0" borderId="6" xfId="0" applyNumberFormat="1" applyFont="1" applyBorder="1" applyAlignment="1">
      <alignment horizontal="center" vertical="center" wrapText="1"/>
    </xf>
    <xf numFmtId="165" fontId="33" fillId="0" borderId="5" xfId="0" applyNumberFormat="1" applyFont="1" applyBorder="1" applyAlignment="1">
      <alignment horizontal="center" vertical="center" wrapText="1"/>
    </xf>
    <xf numFmtId="165" fontId="33" fillId="0" borderId="16" xfId="0" applyNumberFormat="1" applyFont="1" applyFill="1" applyBorder="1" applyAlignment="1">
      <alignment horizontal="center" vertical="center" wrapText="1"/>
    </xf>
    <xf numFmtId="165" fontId="33" fillId="0" borderId="6" xfId="0" applyNumberFormat="1" applyFont="1" applyFill="1" applyBorder="1" applyAlignment="1">
      <alignment horizontal="center" vertical="center" wrapText="1"/>
    </xf>
    <xf numFmtId="165" fontId="33" fillId="0" borderId="5"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33" fillId="0" borderId="16" xfId="0" applyNumberFormat="1" applyFont="1" applyBorder="1" applyAlignment="1">
      <alignment horizontal="center" vertical="center"/>
    </xf>
    <xf numFmtId="165" fontId="33" fillId="0" borderId="6" xfId="0" applyNumberFormat="1" applyFont="1" applyBorder="1" applyAlignment="1">
      <alignment horizontal="center" vertical="center"/>
    </xf>
    <xf numFmtId="165" fontId="33" fillId="0" borderId="5" xfId="0" applyNumberFormat="1" applyFont="1" applyBorder="1" applyAlignment="1">
      <alignment horizontal="center" vertical="center"/>
    </xf>
    <xf numFmtId="165" fontId="13" fillId="0" borderId="7" xfId="0" applyNumberFormat="1" applyFont="1" applyBorder="1" applyAlignment="1">
      <alignment horizontal="center" vertical="center" wrapText="1"/>
    </xf>
    <xf numFmtId="165" fontId="13" fillId="0" borderId="16" xfId="0" applyNumberFormat="1" applyFont="1" applyFill="1" applyBorder="1" applyAlignment="1">
      <alignment horizontal="center" vertical="center" wrapText="1"/>
    </xf>
    <xf numFmtId="165" fontId="13" fillId="0" borderId="6"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 fontId="13" fillId="0" borderId="7" xfId="0" applyNumberFormat="1" applyFont="1" applyBorder="1" applyAlignment="1">
      <alignment vertical="center" wrapText="1"/>
    </xf>
    <xf numFmtId="165" fontId="13" fillId="0" borderId="16" xfId="0" applyNumberFormat="1" applyFont="1" applyBorder="1" applyAlignment="1">
      <alignment horizontal="center" vertical="center" wrapText="1"/>
    </xf>
    <xf numFmtId="165" fontId="13" fillId="0" borderId="6" xfId="0" applyNumberFormat="1" applyFont="1" applyBorder="1" applyAlignment="1">
      <alignment horizontal="center" vertical="center" wrapText="1"/>
    </xf>
    <xf numFmtId="165" fontId="13" fillId="0" borderId="5" xfId="0" applyNumberFormat="1" applyFont="1" applyBorder="1" applyAlignment="1">
      <alignment horizontal="center" vertical="center" wrapText="1"/>
    </xf>
    <xf numFmtId="165" fontId="33" fillId="0" borderId="16" xfId="0" applyNumberFormat="1" applyFont="1" applyFill="1" applyBorder="1" applyAlignment="1">
      <alignment horizontal="center" vertical="center"/>
    </xf>
    <xf numFmtId="165" fontId="33" fillId="0" borderId="6" xfId="0" applyNumberFormat="1" applyFont="1" applyFill="1" applyBorder="1" applyAlignment="1">
      <alignment horizontal="center" vertical="center"/>
    </xf>
    <xf numFmtId="165" fontId="33" fillId="0" borderId="5" xfId="0" applyNumberFormat="1" applyFont="1" applyFill="1" applyBorder="1" applyAlignment="1">
      <alignment horizontal="center" vertical="center"/>
    </xf>
    <xf numFmtId="167" fontId="13" fillId="0" borderId="7" xfId="0" applyNumberFormat="1" applyFont="1" applyBorder="1" applyAlignment="1">
      <alignment horizontal="center" vertical="center" wrapText="1"/>
    </xf>
    <xf numFmtId="165" fontId="13" fillId="0" borderId="16" xfId="2" applyNumberFormat="1" applyFont="1" applyFill="1" applyBorder="1" applyAlignment="1">
      <alignment horizontal="center" vertical="center" wrapText="1" shrinkToFit="1"/>
    </xf>
    <xf numFmtId="165" fontId="13" fillId="0" borderId="6" xfId="2" applyNumberFormat="1" applyFont="1" applyFill="1" applyBorder="1" applyAlignment="1">
      <alignment horizontal="center" vertical="center" wrapText="1" shrinkToFit="1"/>
    </xf>
    <xf numFmtId="165" fontId="13" fillId="0" borderId="5" xfId="2" applyNumberFormat="1" applyFont="1" applyFill="1" applyBorder="1" applyAlignment="1">
      <alignment horizontal="center" vertical="center" wrapText="1" shrinkToFit="1"/>
    </xf>
    <xf numFmtId="1" fontId="4" fillId="4" borderId="16" xfId="1" applyNumberFormat="1" applyFont="1" applyFill="1" applyBorder="1" applyAlignment="1">
      <alignment horizontal="center" vertical="center" wrapText="1"/>
    </xf>
    <xf numFmtId="1" fontId="4" fillId="4" borderId="6" xfId="1" applyNumberFormat="1" applyFont="1" applyFill="1" applyBorder="1" applyAlignment="1">
      <alignment horizontal="center" vertical="center" wrapText="1"/>
    </xf>
    <xf numFmtId="1" fontId="4" fillId="4" borderId="5" xfId="1" applyNumberFormat="1" applyFont="1" applyFill="1" applyBorder="1" applyAlignment="1">
      <alignment horizontal="center" vertical="center" wrapText="1"/>
    </xf>
    <xf numFmtId="1" fontId="8" fillId="0" borderId="7" xfId="0" applyNumberFormat="1" applyFont="1" applyBorder="1" applyAlignment="1">
      <alignment horizontal="center" vertical="center" wrapText="1"/>
    </xf>
    <xf numFmtId="1" fontId="14" fillId="2" borderId="7" xfId="0" applyNumberFormat="1" applyFont="1" applyFill="1" applyBorder="1" applyAlignment="1">
      <alignment vertical="center" wrapText="1"/>
    </xf>
    <xf numFmtId="165" fontId="14" fillId="2" borderId="7" xfId="0" applyNumberFormat="1" applyFont="1" applyFill="1" applyBorder="1" applyAlignment="1">
      <alignment vertical="center" wrapText="1"/>
    </xf>
    <xf numFmtId="1" fontId="8" fillId="0" borderId="7" xfId="0" applyNumberFormat="1"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1" fontId="13" fillId="0" borderId="16" xfId="0" applyNumberFormat="1" applyFont="1" applyBorder="1" applyAlignment="1">
      <alignment horizontal="center" vertical="center" wrapText="1"/>
    </xf>
    <xf numFmtId="1" fontId="13" fillId="0" borderId="6"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1" fontId="13" fillId="0" borderId="16" xfId="0" applyNumberFormat="1" applyFont="1" applyBorder="1" applyAlignment="1">
      <alignment vertical="center" wrapText="1"/>
    </xf>
    <xf numFmtId="1" fontId="13" fillId="0" borderId="6" xfId="0" applyNumberFormat="1" applyFont="1" applyBorder="1" applyAlignment="1">
      <alignment vertical="center" wrapText="1"/>
    </xf>
    <xf numFmtId="1" fontId="13" fillId="0" borderId="5" xfId="0" applyNumberFormat="1" applyFont="1" applyBorder="1" applyAlignment="1">
      <alignment vertical="center" wrapText="1"/>
    </xf>
    <xf numFmtId="1" fontId="8" fillId="0" borderId="16"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 fontId="14" fillId="2" borderId="15" xfId="0" applyNumberFormat="1" applyFont="1" applyFill="1" applyBorder="1" applyAlignment="1">
      <alignment vertical="center" wrapText="1"/>
    </xf>
    <xf numFmtId="1" fontId="14" fillId="2" borderId="17" xfId="0" applyNumberFormat="1" applyFont="1" applyFill="1" applyBorder="1" applyAlignment="1">
      <alignment vertical="center" wrapText="1"/>
    </xf>
    <xf numFmtId="165" fontId="14" fillId="2" borderId="7" xfId="0" applyNumberFormat="1" applyFont="1" applyFill="1" applyBorder="1" applyAlignment="1">
      <alignment wrapText="1"/>
    </xf>
    <xf numFmtId="1" fontId="4" fillId="4" borderId="7" xfId="1" applyNumberFormat="1" applyFont="1" applyFill="1" applyBorder="1" applyAlignment="1">
      <alignment horizontal="center" vertical="center" wrapText="1"/>
    </xf>
    <xf numFmtId="1" fontId="14" fillId="0" borderId="7" xfId="0" applyNumberFormat="1" applyFont="1" applyBorder="1" applyAlignment="1">
      <alignment horizontal="center" vertical="center" wrapText="1"/>
    </xf>
    <xf numFmtId="2" fontId="13" fillId="0" borderId="7" xfId="0" applyNumberFormat="1" applyFont="1" applyBorder="1" applyAlignment="1">
      <alignment horizontal="center" vertical="center" wrapText="1"/>
    </xf>
    <xf numFmtId="1" fontId="13" fillId="0" borderId="7" xfId="0" applyNumberFormat="1" applyFont="1" applyBorder="1" applyAlignment="1">
      <alignment horizontal="center" vertical="center" wrapText="1"/>
    </xf>
    <xf numFmtId="1" fontId="4" fillId="0" borderId="16" xfId="1" applyNumberFormat="1" applyFont="1" applyFill="1" applyBorder="1" applyAlignment="1">
      <alignment horizontal="center" vertical="center" wrapText="1"/>
    </xf>
    <xf numFmtId="1" fontId="4" fillId="0" borderId="6"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165" fontId="13" fillId="0" borderId="16" xfId="2" applyNumberFormat="1" applyFont="1" applyFill="1" applyBorder="1" applyAlignment="1">
      <alignment horizontal="center" vertical="center" wrapText="1"/>
    </xf>
    <xf numFmtId="165" fontId="13" fillId="0" borderId="6" xfId="2" applyNumberFormat="1" applyFont="1" applyFill="1" applyBorder="1" applyAlignment="1">
      <alignment horizontal="center" vertical="center" wrapText="1"/>
    </xf>
    <xf numFmtId="165" fontId="13" fillId="0" borderId="5" xfId="2" applyNumberFormat="1" applyFont="1" applyFill="1" applyBorder="1" applyAlignment="1">
      <alignment horizontal="center" vertical="center" wrapText="1"/>
    </xf>
    <xf numFmtId="1" fontId="14" fillId="0" borderId="16" xfId="0" applyNumberFormat="1" applyFont="1" applyBorder="1" applyAlignment="1">
      <alignment horizontal="center" vertical="center" wrapText="1"/>
    </xf>
    <xf numFmtId="1" fontId="14" fillId="0" borderId="6"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165" fontId="14" fillId="2" borderId="15" xfId="0" applyNumberFormat="1" applyFont="1" applyFill="1" applyBorder="1" applyAlignment="1">
      <alignment vertical="center" wrapText="1"/>
    </xf>
    <xf numFmtId="165" fontId="14" fillId="2" borderId="17" xfId="0" applyNumberFormat="1" applyFont="1" applyFill="1" applyBorder="1" applyAlignment="1">
      <alignment vertical="center" wrapText="1"/>
    </xf>
    <xf numFmtId="1" fontId="4" fillId="0" borderId="7" xfId="1" applyNumberFormat="1" applyFont="1" applyFill="1" applyBorder="1" applyAlignment="1">
      <alignment horizontal="center" vertical="center" wrapText="1"/>
    </xf>
    <xf numFmtId="165" fontId="14" fillId="0" borderId="16" xfId="0" applyNumberFormat="1" applyFont="1" applyBorder="1" applyAlignment="1">
      <alignment horizontal="center" vertical="center" wrapText="1"/>
    </xf>
    <xf numFmtId="165" fontId="14" fillId="0" borderId="6"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165" fontId="6" fillId="0" borderId="20" xfId="1" applyNumberFormat="1" applyFont="1" applyBorder="1" applyAlignment="1">
      <alignment horizontal="left" vertical="center"/>
    </xf>
    <xf numFmtId="0" fontId="4" fillId="0" borderId="7" xfId="6" applyFont="1" applyBorder="1" applyAlignment="1">
      <alignment horizontal="center" vertical="top" wrapText="1"/>
    </xf>
    <xf numFmtId="0" fontId="4" fillId="0" borderId="16" xfId="6" applyFont="1" applyBorder="1" applyAlignment="1">
      <alignment horizontal="left" vertical="top" wrapText="1"/>
    </xf>
    <xf numFmtId="0" fontId="4" fillId="0" borderId="5" xfId="6" applyFont="1" applyBorder="1" applyAlignment="1">
      <alignment horizontal="left" vertical="top" wrapText="1"/>
    </xf>
    <xf numFmtId="0" fontId="4" fillId="0" borderId="7" xfId="6" applyFont="1" applyBorder="1" applyAlignment="1">
      <alignment horizontal="left" vertical="top" wrapText="1"/>
    </xf>
    <xf numFmtId="0" fontId="4" fillId="0" borderId="16" xfId="6" applyFont="1" applyBorder="1" applyAlignment="1">
      <alignment horizontal="center" vertical="top" wrapText="1"/>
    </xf>
    <xf numFmtId="0" fontId="4" fillId="0" borderId="5" xfId="6" applyFont="1" applyBorder="1" applyAlignment="1">
      <alignment horizontal="center" vertical="top" wrapText="1"/>
    </xf>
    <xf numFmtId="0" fontId="4" fillId="0" borderId="6" xfId="6" applyFont="1" applyBorder="1" applyAlignment="1">
      <alignment horizontal="center" vertical="top" wrapText="1"/>
    </xf>
    <xf numFmtId="0" fontId="27" fillId="2" borderId="7" xfId="0" applyFont="1" applyFill="1" applyBorder="1" applyAlignment="1">
      <alignment horizontal="center" vertical="center" wrapText="1"/>
    </xf>
    <xf numFmtId="0" fontId="22" fillId="0" borderId="16"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5" xfId="3" applyFont="1" applyBorder="1" applyAlignment="1">
      <alignment horizontal="center" vertical="center" wrapText="1"/>
    </xf>
    <xf numFmtId="0" fontId="14" fillId="2" borderId="15" xfId="0" applyFont="1" applyFill="1" applyBorder="1" applyAlignment="1">
      <alignment vertical="center" wrapText="1"/>
    </xf>
    <xf numFmtId="0" fontId="14" fillId="2" borderId="17" xfId="0" applyFont="1" applyFill="1" applyBorder="1" applyAlignment="1">
      <alignment vertical="center" wrapText="1"/>
    </xf>
    <xf numFmtId="0" fontId="14" fillId="0" borderId="7" xfId="3" applyFont="1" applyBorder="1" applyAlignment="1">
      <alignment horizontal="center" vertical="center" wrapText="1"/>
    </xf>
    <xf numFmtId="0" fontId="27" fillId="2" borderId="16"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6" fillId="0" borderId="7" xfId="3" applyFont="1" applyBorder="1" applyAlignment="1">
      <alignment horizontal="center" vertical="center" wrapText="1"/>
    </xf>
    <xf numFmtId="0" fontId="14" fillId="0" borderId="15" xfId="0" applyFont="1" applyFill="1" applyBorder="1" applyAlignment="1">
      <alignment vertical="center" wrapText="1"/>
    </xf>
    <xf numFmtId="0" fontId="14" fillId="0" borderId="17" xfId="0" applyFont="1" applyFill="1" applyBorder="1" applyAlignment="1">
      <alignment vertical="center" wrapText="1"/>
    </xf>
    <xf numFmtId="0" fontId="6" fillId="2" borderId="16" xfId="11" applyFont="1" applyFill="1" applyBorder="1" applyAlignment="1">
      <alignment horizontal="center" vertical="top" wrapText="1"/>
    </xf>
    <xf numFmtId="0" fontId="6" fillId="2" borderId="6" xfId="11" applyFont="1" applyFill="1" applyBorder="1" applyAlignment="1">
      <alignment horizontal="center" vertical="top" wrapText="1"/>
    </xf>
    <xf numFmtId="0" fontId="6" fillId="2" borderId="5" xfId="11" applyFont="1" applyFill="1" applyBorder="1" applyAlignment="1">
      <alignment horizontal="center" vertical="top" wrapText="1"/>
    </xf>
    <xf numFmtId="0" fontId="6" fillId="5" borderId="16" xfId="11" applyFont="1" applyFill="1" applyBorder="1" applyAlignment="1">
      <alignment horizontal="center" vertical="top" wrapText="1"/>
    </xf>
    <xf numFmtId="0" fontId="6" fillId="5" borderId="6" xfId="11" applyFont="1" applyFill="1" applyBorder="1" applyAlignment="1">
      <alignment horizontal="center" vertical="top" wrapText="1"/>
    </xf>
    <xf numFmtId="0" fontId="6" fillId="5" borderId="5" xfId="11" applyFont="1" applyFill="1" applyBorder="1" applyAlignment="1">
      <alignment horizontal="center" vertical="top" wrapText="1"/>
    </xf>
    <xf numFmtId="0" fontId="35" fillId="0" borderId="21" xfId="0" applyFont="1" applyFill="1" applyBorder="1" applyAlignment="1">
      <alignment horizontal="left" vertical="top" wrapText="1"/>
    </xf>
    <xf numFmtId="0" fontId="15" fillId="0" borderId="16" xfId="11" applyFont="1" applyFill="1" applyBorder="1" applyAlignment="1">
      <alignment horizontal="center" vertical="top" wrapText="1"/>
    </xf>
    <xf numFmtId="0" fontId="15" fillId="0" borderId="6" xfId="11" applyFont="1" applyFill="1" applyBorder="1" applyAlignment="1">
      <alignment horizontal="center" vertical="top" wrapText="1"/>
    </xf>
    <xf numFmtId="0" fontId="15" fillId="0" borderId="5" xfId="11" applyFont="1" applyFill="1" applyBorder="1" applyAlignment="1">
      <alignment horizontal="center" vertical="top" wrapText="1"/>
    </xf>
    <xf numFmtId="0" fontId="15" fillId="0" borderId="7" xfId="11" applyFont="1" applyFill="1" applyBorder="1" applyAlignment="1">
      <alignment horizontal="center" vertical="top" wrapText="1"/>
    </xf>
    <xf numFmtId="0" fontId="6" fillId="2" borderId="7" xfId="11" applyFont="1" applyFill="1" applyBorder="1" applyAlignment="1">
      <alignment horizontal="center" wrapText="1"/>
    </xf>
    <xf numFmtId="0" fontId="6" fillId="0" borderId="5" xfId="11" applyFont="1" applyBorder="1" applyAlignment="1">
      <alignment horizontal="center"/>
    </xf>
    <xf numFmtId="0" fontId="6" fillId="0" borderId="14" xfId="11" applyFont="1" applyBorder="1" applyAlignment="1">
      <alignment horizontal="center"/>
    </xf>
    <xf numFmtId="0" fontId="6" fillId="0" borderId="7" xfId="11" applyFont="1" applyBorder="1" applyAlignment="1">
      <alignment horizontal="center"/>
    </xf>
    <xf numFmtId="0" fontId="6" fillId="0" borderId="15" xfId="11" applyFont="1" applyBorder="1" applyAlignment="1">
      <alignment horizontal="center"/>
    </xf>
    <xf numFmtId="0" fontId="6" fillId="2" borderId="7" xfId="11" applyFont="1" applyFill="1" applyBorder="1" applyAlignment="1">
      <alignment horizontal="center" vertical="top" wrapText="1"/>
    </xf>
    <xf numFmtId="0" fontId="26" fillId="0" borderId="7" xfId="3" applyFont="1" applyFill="1" applyBorder="1" applyAlignment="1">
      <alignment horizontal="center" vertical="center" wrapText="1"/>
    </xf>
    <xf numFmtId="167" fontId="33" fillId="4" borderId="0" xfId="1" applyNumberFormat="1" applyFont="1" applyFill="1" applyBorder="1" applyAlignment="1">
      <alignment horizontal="center" vertical="center" wrapText="1"/>
    </xf>
    <xf numFmtId="0" fontId="6" fillId="0" borderId="2" xfId="11" applyFont="1" applyBorder="1" applyAlignment="1">
      <alignment horizontal="center"/>
    </xf>
    <xf numFmtId="0" fontId="6" fillId="0" borderId="0" xfId="11" applyFont="1" applyBorder="1" applyAlignment="1">
      <alignment horizontal="center"/>
    </xf>
    <xf numFmtId="0" fontId="6" fillId="0" borderId="3" xfId="11" applyFont="1" applyBorder="1" applyAlignment="1">
      <alignment horizontal="center"/>
    </xf>
    <xf numFmtId="0" fontId="6" fillId="0" borderId="1" xfId="11" applyFont="1" applyBorder="1" applyAlignment="1">
      <alignment horizontal="center"/>
    </xf>
    <xf numFmtId="0" fontId="6" fillId="0" borderId="4" xfId="11" applyFont="1" applyBorder="1" applyAlignment="1">
      <alignment horizontal="center"/>
    </xf>
    <xf numFmtId="0" fontId="6" fillId="2" borderId="28" xfId="11" applyFont="1" applyFill="1" applyBorder="1" applyAlignment="1">
      <alignment horizontal="center" vertical="top" wrapText="1"/>
    </xf>
    <xf numFmtId="0" fontId="6" fillId="2" borderId="17" xfId="11" applyFont="1" applyFill="1" applyBorder="1" applyAlignment="1">
      <alignment horizontal="center" vertical="top" wrapText="1"/>
    </xf>
    <xf numFmtId="0" fontId="6" fillId="0" borderId="0" xfId="11" applyFont="1" applyFill="1" applyBorder="1" applyAlignment="1">
      <alignment horizontal="center"/>
    </xf>
    <xf numFmtId="0" fontId="14" fillId="2" borderId="7" xfId="0" applyFont="1" applyFill="1" applyBorder="1" applyAlignment="1">
      <alignment vertical="center" wrapText="1"/>
    </xf>
    <xf numFmtId="0" fontId="6" fillId="3" borderId="27" xfId="11" applyFont="1" applyFill="1" applyBorder="1" applyAlignment="1">
      <alignment horizontal="center" vertical="top" wrapText="1"/>
    </xf>
    <xf numFmtId="0" fontId="6" fillId="3" borderId="7" xfId="11" applyFont="1" applyFill="1" applyBorder="1" applyAlignment="1">
      <alignment horizontal="center" vertical="top" wrapText="1"/>
    </xf>
    <xf numFmtId="0" fontId="4" fillId="0" borderId="0" xfId="11" applyFont="1" applyFill="1" applyBorder="1" applyAlignment="1">
      <alignment horizontal="center" vertical="top"/>
    </xf>
    <xf numFmtId="0" fontId="4" fillId="0" borderId="3" xfId="11" applyFont="1" applyFill="1" applyBorder="1" applyAlignment="1">
      <alignment horizontal="center" vertical="top"/>
    </xf>
    <xf numFmtId="0" fontId="6" fillId="0" borderId="0" xfId="11" applyFont="1" applyFill="1" applyBorder="1" applyAlignment="1">
      <alignment horizontal="center" vertical="top"/>
    </xf>
    <xf numFmtId="0" fontId="6" fillId="0" borderId="3" xfId="11" applyFont="1" applyFill="1" applyBorder="1" applyAlignment="1">
      <alignment horizontal="center" vertical="top"/>
    </xf>
    <xf numFmtId="0" fontId="6" fillId="5" borderId="7" xfId="11" applyFont="1" applyFill="1" applyBorder="1" applyAlignment="1">
      <alignment horizontal="center" vertical="top"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6" applyFont="1" applyFill="1" applyBorder="1" applyAlignment="1">
      <alignment horizontal="left" vertical="center" wrapText="1"/>
    </xf>
    <xf numFmtId="0" fontId="4" fillId="0" borderId="13" xfId="6" applyFont="1" applyFill="1" applyBorder="1" applyAlignment="1">
      <alignment horizontal="left" vertical="center" wrapText="1"/>
    </xf>
    <xf numFmtId="0" fontId="6" fillId="2" borderId="7" xfId="6" applyFont="1" applyFill="1" applyBorder="1" applyAlignment="1">
      <alignment horizontal="left" vertical="top" wrapText="1"/>
    </xf>
    <xf numFmtId="0" fontId="6" fillId="3" borderId="15" xfId="6" applyFont="1" applyFill="1" applyBorder="1" applyAlignment="1">
      <alignment horizontal="center" wrapText="1"/>
    </xf>
    <xf numFmtId="0" fontId="6" fillId="3" borderId="17" xfId="6" applyFont="1" applyFill="1" applyBorder="1" applyAlignment="1">
      <alignment horizontal="center" wrapText="1"/>
    </xf>
    <xf numFmtId="0" fontId="6" fillId="3" borderId="21" xfId="6" applyFont="1" applyFill="1" applyBorder="1" applyAlignment="1">
      <alignment horizontal="center" vertical="center" wrapText="1"/>
    </xf>
    <xf numFmtId="0" fontId="6" fillId="3" borderId="13" xfId="6" applyFont="1" applyFill="1" applyBorder="1" applyAlignment="1">
      <alignment horizontal="center" vertical="center" wrapText="1"/>
    </xf>
    <xf numFmtId="0" fontId="6" fillId="3" borderId="1" xfId="6" applyFont="1" applyFill="1" applyBorder="1" applyAlignment="1">
      <alignment horizontal="center" vertical="center" wrapText="1"/>
    </xf>
    <xf numFmtId="0" fontId="6" fillId="3" borderId="4" xfId="6" applyFont="1" applyFill="1" applyBorder="1" applyAlignment="1">
      <alignment horizontal="center" vertical="center" wrapText="1"/>
    </xf>
    <xf numFmtId="0" fontId="4" fillId="0" borderId="16" xfId="6" applyFont="1" applyFill="1" applyBorder="1" applyAlignment="1">
      <alignment horizontal="center" vertical="top" wrapText="1"/>
    </xf>
    <xf numFmtId="0" fontId="4" fillId="0" borderId="6" xfId="6" applyFont="1" applyFill="1" applyBorder="1" applyAlignment="1">
      <alignment horizontal="center" vertical="top" wrapText="1"/>
    </xf>
    <xf numFmtId="0" fontId="16" fillId="0" borderId="0" xfId="6" applyFont="1" applyFill="1" applyBorder="1" applyAlignment="1">
      <alignment horizontal="center" vertical="top" wrapText="1"/>
    </xf>
    <xf numFmtId="0" fontId="6" fillId="3" borderId="16" xfId="6" applyFont="1" applyFill="1" applyBorder="1" applyAlignment="1">
      <alignment horizontal="center" wrapText="1"/>
    </xf>
    <xf numFmtId="0" fontId="6" fillId="3" borderId="5" xfId="6" applyFont="1" applyFill="1" applyBorder="1" applyAlignment="1">
      <alignment horizontal="center" wrapText="1"/>
    </xf>
    <xf numFmtId="0" fontId="4" fillId="0" borderId="21" xfId="6"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5" xfId="6" applyFont="1" applyFill="1" applyBorder="1" applyAlignment="1">
      <alignment horizontal="left" vertical="center" wrapText="1"/>
    </xf>
    <xf numFmtId="0" fontId="4" fillId="0" borderId="17" xfId="6" applyFont="1" applyFill="1" applyBorder="1" applyAlignment="1">
      <alignment horizontal="left" vertical="center" wrapText="1"/>
    </xf>
    <xf numFmtId="0" fontId="4" fillId="0" borderId="2" xfId="6" applyFont="1" applyFill="1" applyBorder="1" applyAlignment="1">
      <alignment horizontal="left" vertical="center" wrapText="1"/>
    </xf>
    <xf numFmtId="0" fontId="4" fillId="0" borderId="3" xfId="6" applyFont="1" applyFill="1" applyBorder="1" applyAlignment="1">
      <alignment horizontal="left" vertical="center" wrapText="1"/>
    </xf>
  </cellXfs>
  <cellStyles count="14">
    <cellStyle name="Comma" xfId="2" builtinId="3"/>
    <cellStyle name="Hyperlink 2" xfId="3"/>
    <cellStyle name="Hyperlink 3" xfId="8"/>
    <cellStyle name="Normal" xfId="0" builtinId="0"/>
    <cellStyle name="Normal 2" xfId="1"/>
    <cellStyle name="Normal 3" xfId="6"/>
    <cellStyle name="Normal 4" xfId="9"/>
    <cellStyle name="Normal 5" xfId="11"/>
    <cellStyle name="Normal 7" xfId="12"/>
    <cellStyle name="Normal_9.2.karavarmanaparat2013-2015-Ashxatakazm_LILIT 2 2 2" xfId="4"/>
    <cellStyle name="Normal_Flesh_Proforma revised_Geratsschakan plan 15.08.06_2007" xfId="10"/>
    <cellStyle name="Percent 2" xfId="7"/>
    <cellStyle name="Style 1" xfId="5"/>
    <cellStyle name="Стиль 1 2" xfId="13"/>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C14"/>
  <sheetViews>
    <sheetView topLeftCell="B4" zoomScale="110" zoomScaleNormal="110" workbookViewId="0">
      <selection activeCell="N8" sqref="N8"/>
    </sheetView>
  </sheetViews>
  <sheetFormatPr defaultRowHeight="15"/>
  <cols>
    <col min="1" max="1" width="2.7109375" style="43" customWidth="1"/>
    <col min="2" max="2" width="240.85546875" style="43" customWidth="1"/>
    <col min="3" max="3" width="0.28515625" style="43" customWidth="1"/>
    <col min="4" max="16384" width="9.140625" style="43"/>
  </cols>
  <sheetData>
    <row r="1" spans="2:3">
      <c r="B1" s="42" t="s">
        <v>175</v>
      </c>
    </row>
    <row r="2" spans="2:3" ht="9" customHeight="1" thickBot="1">
      <c r="B2" s="42"/>
    </row>
    <row r="3" spans="2:3" ht="15.75" thickBot="1">
      <c r="B3" s="44" t="s">
        <v>266</v>
      </c>
      <c r="C3" s="45"/>
    </row>
    <row r="4" spans="2:3">
      <c r="B4" s="46"/>
      <c r="C4" s="46"/>
    </row>
    <row r="5" spans="2:3">
      <c r="B5" s="42" t="s">
        <v>176</v>
      </c>
    </row>
    <row r="6" spans="2:3" ht="11.25" customHeight="1">
      <c r="B6" s="42"/>
    </row>
    <row r="7" spans="2:3" ht="18" customHeight="1">
      <c r="B7" s="386" t="s">
        <v>177</v>
      </c>
      <c r="C7" s="386"/>
    </row>
    <row r="8" spans="2:3" ht="409.5" customHeight="1">
      <c r="B8" s="389" t="s">
        <v>263</v>
      </c>
      <c r="C8" s="390"/>
    </row>
    <row r="9" spans="2:3" ht="26.25" customHeight="1">
      <c r="B9" s="386" t="s">
        <v>178</v>
      </c>
      <c r="C9" s="386"/>
    </row>
    <row r="10" spans="2:3" ht="44.25" customHeight="1">
      <c r="B10" s="387" t="s">
        <v>264</v>
      </c>
      <c r="C10" s="388"/>
    </row>
    <row r="11" spans="2:3" ht="26.25" customHeight="1">
      <c r="B11" s="391" t="s">
        <v>179</v>
      </c>
      <c r="C11" s="391"/>
    </row>
    <row r="12" spans="2:3" ht="44.25" customHeight="1">
      <c r="B12" s="387" t="s">
        <v>278</v>
      </c>
      <c r="C12" s="388"/>
    </row>
    <row r="13" spans="2:3" ht="26.25" customHeight="1">
      <c r="B13" s="386" t="s">
        <v>180</v>
      </c>
      <c r="C13" s="386"/>
    </row>
    <row r="14" spans="2:3" ht="45" customHeight="1">
      <c r="B14" s="387" t="s">
        <v>265</v>
      </c>
      <c r="C14" s="388"/>
    </row>
  </sheetData>
  <mergeCells count="8">
    <mergeCell ref="B13:C13"/>
    <mergeCell ref="B14:C14"/>
    <mergeCell ref="B7:C7"/>
    <mergeCell ref="B8:C8"/>
    <mergeCell ref="B9:C9"/>
    <mergeCell ref="B10:C10"/>
    <mergeCell ref="B11:C11"/>
    <mergeCell ref="B12:C12"/>
  </mergeCells>
  <pageMargins left="0.24" right="0.16" top="0.23" bottom="0.2" header="0.31496062992125984" footer="0.2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B1:CK250"/>
  <sheetViews>
    <sheetView tabSelected="1" topLeftCell="A8" zoomScale="105" zoomScaleNormal="105" workbookViewId="0">
      <selection activeCell="K10" sqref="K10"/>
    </sheetView>
  </sheetViews>
  <sheetFormatPr defaultRowHeight="14.25"/>
  <cols>
    <col min="1" max="1" width="2.85546875" style="90" customWidth="1"/>
    <col min="2" max="2" width="11.7109375" style="90" customWidth="1"/>
    <col min="3" max="3" width="11.140625" style="90" customWidth="1"/>
    <col min="4" max="4" width="54.85546875" style="90" customWidth="1"/>
    <col min="5" max="5" width="13.140625" style="90" customWidth="1"/>
    <col min="6" max="6" width="12.28515625" style="90" customWidth="1"/>
    <col min="7" max="10" width="11.85546875" style="90" customWidth="1"/>
    <col min="11" max="11" width="12" style="90" customWidth="1"/>
    <col min="12" max="12" width="13.140625" style="90" customWidth="1"/>
    <col min="13" max="16384" width="9.140625" style="90"/>
  </cols>
  <sheetData>
    <row r="1" spans="2:89" s="66" customFormat="1" ht="6.75" customHeight="1"/>
    <row r="2" spans="2:89" s="66" customFormat="1" ht="15" customHeight="1">
      <c r="B2" s="195" t="s">
        <v>175</v>
      </c>
      <c r="C2" s="67"/>
      <c r="D2" s="67"/>
      <c r="E2" s="67"/>
      <c r="F2" s="67"/>
      <c r="G2" s="67"/>
      <c r="H2" s="67"/>
      <c r="I2" s="67"/>
      <c r="J2" s="67"/>
      <c r="K2" s="67"/>
      <c r="L2" s="67"/>
    </row>
    <row r="3" spans="2:89" s="66" customFormat="1">
      <c r="B3" s="195"/>
      <c r="C3" s="67"/>
      <c r="D3" s="67"/>
      <c r="E3" s="67"/>
      <c r="F3" s="67"/>
      <c r="G3" s="67"/>
      <c r="H3" s="67"/>
      <c r="I3" s="67"/>
      <c r="J3" s="67"/>
      <c r="K3" s="67"/>
      <c r="L3" s="67"/>
    </row>
    <row r="4" spans="2:89" s="66" customFormat="1" ht="15" customHeight="1">
      <c r="B4" s="48" t="s">
        <v>246</v>
      </c>
      <c r="C4" s="49"/>
      <c r="D4" s="229" t="s">
        <v>281</v>
      </c>
      <c r="F4" s="67"/>
      <c r="G4" s="67"/>
      <c r="H4" s="67"/>
      <c r="I4" s="67"/>
      <c r="J4" s="67"/>
      <c r="K4" s="67"/>
      <c r="L4" s="67"/>
    </row>
    <row r="5" spans="2:89" s="66" customFormat="1" ht="11.25" customHeight="1">
      <c r="B5" s="67"/>
      <c r="C5" s="67"/>
      <c r="D5" s="67"/>
      <c r="E5" s="67"/>
      <c r="F5" s="67"/>
      <c r="G5" s="67"/>
      <c r="H5" s="67"/>
      <c r="I5" s="67"/>
      <c r="J5" s="67"/>
      <c r="K5" s="67"/>
      <c r="L5" s="67"/>
    </row>
    <row r="6" spans="2:89" s="66" customFormat="1">
      <c r="B6" s="195" t="s">
        <v>245</v>
      </c>
      <c r="C6" s="67"/>
      <c r="D6" s="67"/>
      <c r="E6" s="67"/>
      <c r="F6" s="67"/>
      <c r="G6" s="67"/>
      <c r="H6" s="67"/>
      <c r="I6" s="67"/>
      <c r="J6" s="67"/>
      <c r="K6" s="67"/>
      <c r="L6" s="67"/>
    </row>
    <row r="7" spans="2:89" ht="10.5" customHeight="1"/>
    <row r="8" spans="2:89" s="66" customFormat="1" ht="29.25" customHeight="1">
      <c r="B8" s="51" t="s">
        <v>236</v>
      </c>
      <c r="C8" s="52"/>
      <c r="D8" s="53" t="s">
        <v>237</v>
      </c>
      <c r="E8" s="53" t="s">
        <v>238</v>
      </c>
      <c r="F8" s="53" t="s">
        <v>224</v>
      </c>
      <c r="G8" s="54" t="s">
        <v>239</v>
      </c>
      <c r="H8" s="54" t="s">
        <v>240</v>
      </c>
      <c r="I8" s="54" t="s">
        <v>241</v>
      </c>
      <c r="J8" s="53" t="s">
        <v>228</v>
      </c>
      <c r="K8" s="53" t="s">
        <v>242</v>
      </c>
      <c r="L8" s="53" t="s">
        <v>243</v>
      </c>
    </row>
    <row r="9" spans="2:89" s="66" customFormat="1" ht="16.5" customHeight="1">
      <c r="B9" s="55"/>
      <c r="C9" s="56"/>
      <c r="D9" s="57"/>
      <c r="E9" s="57" t="s">
        <v>244</v>
      </c>
      <c r="F9" s="57" t="s">
        <v>244</v>
      </c>
      <c r="G9" s="58" t="s">
        <v>244</v>
      </c>
      <c r="H9" s="58" t="s">
        <v>244</v>
      </c>
      <c r="I9" s="58" t="s">
        <v>244</v>
      </c>
      <c r="J9" s="57" t="s">
        <v>244</v>
      </c>
      <c r="K9" s="57" t="s">
        <v>244</v>
      </c>
      <c r="L9" s="57" t="s">
        <v>244</v>
      </c>
    </row>
    <row r="10" spans="2:89" s="3" customFormat="1" ht="24" customHeight="1">
      <c r="B10" s="458" t="s">
        <v>72</v>
      </c>
      <c r="C10" s="458"/>
      <c r="D10" s="458"/>
      <c r="E10" s="196">
        <f t="shared" ref="E10:L10" si="0">E12+E40+E61+E82+E97+E185</f>
        <v>3021116.0500000003</v>
      </c>
      <c r="F10" s="196">
        <f t="shared" si="0"/>
        <v>6722984.8000000007</v>
      </c>
      <c r="G10" s="196">
        <f t="shared" si="0"/>
        <v>1673358.99</v>
      </c>
      <c r="H10" s="196">
        <f t="shared" si="0"/>
        <v>3517467.4799999995</v>
      </c>
      <c r="I10" s="196">
        <f t="shared" si="0"/>
        <v>5267759.37</v>
      </c>
      <c r="J10" s="196">
        <f t="shared" si="0"/>
        <v>7170030.5879999995</v>
      </c>
      <c r="K10" s="217">
        <f t="shared" si="0"/>
        <v>6311030.7393124998</v>
      </c>
      <c r="L10" s="217">
        <f t="shared" si="0"/>
        <v>5983849.5070000002</v>
      </c>
      <c r="M10" s="4"/>
      <c r="N10" s="5"/>
      <c r="O10" s="5"/>
      <c r="P10" s="5"/>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2:89">
      <c r="B11" s="452" t="s">
        <v>188</v>
      </c>
      <c r="C11" s="453"/>
      <c r="D11" s="438"/>
      <c r="E11" s="438"/>
      <c r="F11" s="438"/>
      <c r="G11" s="438"/>
      <c r="H11" s="438"/>
      <c r="I11" s="438"/>
      <c r="J11" s="438"/>
      <c r="K11" s="438"/>
      <c r="L11" s="438"/>
      <c r="M11" s="76"/>
      <c r="N11" s="76"/>
      <c r="O11" s="76"/>
      <c r="P11" s="76"/>
    </row>
    <row r="12" spans="2:89" ht="15" customHeight="1">
      <c r="B12" s="454">
        <v>1071</v>
      </c>
      <c r="C12" s="455"/>
      <c r="D12" s="193" t="s">
        <v>247</v>
      </c>
      <c r="E12" s="402">
        <f>E20+E26+E33</f>
        <v>918111.39</v>
      </c>
      <c r="F12" s="402">
        <f t="shared" ref="F12:L12" si="1">F20+F26+F33</f>
        <v>1172608.5</v>
      </c>
      <c r="G12" s="402">
        <f t="shared" si="1"/>
        <v>293360.33999999997</v>
      </c>
      <c r="H12" s="402">
        <f t="shared" si="1"/>
        <v>602656.87999999989</v>
      </c>
      <c r="I12" s="402">
        <f t="shared" si="1"/>
        <v>896017.22</v>
      </c>
      <c r="J12" s="402">
        <f t="shared" si="1"/>
        <v>1189377.5599999998</v>
      </c>
      <c r="K12" s="402">
        <f t="shared" si="1"/>
        <v>1212605.9804</v>
      </c>
      <c r="L12" s="402">
        <f t="shared" si="1"/>
        <v>1230471.625</v>
      </c>
    </row>
    <row r="13" spans="2:89" ht="27" customHeight="1">
      <c r="B13" s="454"/>
      <c r="C13" s="456"/>
      <c r="D13" s="155" t="s">
        <v>0</v>
      </c>
      <c r="E13" s="402"/>
      <c r="F13" s="402"/>
      <c r="G13" s="402"/>
      <c r="H13" s="402"/>
      <c r="I13" s="402"/>
      <c r="J13" s="402"/>
      <c r="K13" s="402"/>
      <c r="L13" s="402"/>
    </row>
    <row r="14" spans="2:89">
      <c r="B14" s="454"/>
      <c r="C14" s="456"/>
      <c r="D14" s="193" t="s">
        <v>248</v>
      </c>
      <c r="E14" s="402"/>
      <c r="F14" s="402"/>
      <c r="G14" s="402"/>
      <c r="H14" s="402"/>
      <c r="I14" s="402"/>
      <c r="J14" s="402"/>
      <c r="K14" s="402"/>
      <c r="L14" s="402"/>
    </row>
    <row r="15" spans="2:89" ht="25.5" customHeight="1">
      <c r="B15" s="454"/>
      <c r="C15" s="456"/>
      <c r="D15" s="155" t="s">
        <v>1</v>
      </c>
      <c r="E15" s="402"/>
      <c r="F15" s="402"/>
      <c r="G15" s="402"/>
      <c r="H15" s="402"/>
      <c r="I15" s="402"/>
      <c r="J15" s="402"/>
      <c r="K15" s="402"/>
      <c r="L15" s="402"/>
    </row>
    <row r="16" spans="2:89" ht="17.25" customHeight="1">
      <c r="B16" s="454"/>
      <c r="C16" s="456"/>
      <c r="D16" s="193" t="s">
        <v>217</v>
      </c>
      <c r="E16" s="402"/>
      <c r="F16" s="402"/>
      <c r="G16" s="402"/>
      <c r="H16" s="402"/>
      <c r="I16" s="402"/>
      <c r="J16" s="402"/>
      <c r="K16" s="402"/>
      <c r="L16" s="402"/>
    </row>
    <row r="17" spans="2:15" ht="36.75" customHeight="1">
      <c r="B17" s="454"/>
      <c r="C17" s="457"/>
      <c r="D17" s="156" t="s">
        <v>2</v>
      </c>
      <c r="E17" s="402"/>
      <c r="F17" s="402"/>
      <c r="G17" s="402"/>
      <c r="H17" s="402"/>
      <c r="I17" s="402"/>
      <c r="J17" s="402"/>
      <c r="K17" s="402"/>
      <c r="L17" s="402"/>
    </row>
    <row r="18" spans="2:15" ht="15" customHeight="1">
      <c r="B18" s="452" t="s">
        <v>249</v>
      </c>
      <c r="C18" s="453"/>
      <c r="D18" s="194"/>
      <c r="E18" s="197"/>
      <c r="F18" s="197"/>
      <c r="G18" s="197"/>
      <c r="H18" s="197"/>
      <c r="I18" s="197"/>
      <c r="J18" s="197"/>
      <c r="K18" s="197"/>
      <c r="L18" s="197"/>
      <c r="M18" s="140"/>
      <c r="N18" s="141"/>
      <c r="O18" s="141"/>
    </row>
    <row r="19" spans="2:15">
      <c r="B19" s="452"/>
      <c r="C19" s="453"/>
      <c r="D19" s="198" t="s">
        <v>3</v>
      </c>
      <c r="E19" s="199"/>
      <c r="F19" s="199"/>
      <c r="G19" s="199"/>
      <c r="H19" s="199"/>
      <c r="I19" s="199"/>
      <c r="J19" s="199"/>
      <c r="K19" s="199"/>
      <c r="L19" s="199"/>
      <c r="M19" s="140"/>
      <c r="N19" s="141"/>
      <c r="O19" s="141"/>
    </row>
    <row r="20" spans="2:15" ht="14.25" customHeight="1">
      <c r="B20" s="406"/>
      <c r="C20" s="417">
        <v>11001</v>
      </c>
      <c r="D20" s="193" t="s">
        <v>218</v>
      </c>
      <c r="E20" s="402">
        <v>834381.1</v>
      </c>
      <c r="F20" s="402">
        <v>1057644</v>
      </c>
      <c r="G20" s="398">
        <f>J20*25/100</f>
        <v>268377.16499999998</v>
      </c>
      <c r="H20" s="398">
        <f>J20*50/100</f>
        <v>536754.32999999996</v>
      </c>
      <c r="I20" s="398">
        <f>J20*75/100</f>
        <v>805131.495</v>
      </c>
      <c r="J20" s="403">
        <v>1073508.6599999999</v>
      </c>
      <c r="K20" s="398">
        <v>1089611.2899</v>
      </c>
      <c r="L20" s="398">
        <v>1105955.459</v>
      </c>
      <c r="M20" s="140"/>
      <c r="N20" s="141"/>
      <c r="O20" s="141"/>
    </row>
    <row r="21" spans="2:15" ht="27.75" customHeight="1">
      <c r="B21" s="406"/>
      <c r="C21" s="418"/>
      <c r="D21" s="157" t="s">
        <v>4</v>
      </c>
      <c r="E21" s="402"/>
      <c r="F21" s="402"/>
      <c r="G21" s="398"/>
      <c r="H21" s="398"/>
      <c r="I21" s="398"/>
      <c r="J21" s="404"/>
      <c r="K21" s="398"/>
      <c r="L21" s="398"/>
    </row>
    <row r="22" spans="2:15" ht="13.5" customHeight="1">
      <c r="B22" s="406"/>
      <c r="C22" s="418"/>
      <c r="D22" s="193" t="s">
        <v>219</v>
      </c>
      <c r="E22" s="402"/>
      <c r="F22" s="402"/>
      <c r="G22" s="398"/>
      <c r="H22" s="398"/>
      <c r="I22" s="398"/>
      <c r="J22" s="404"/>
      <c r="K22" s="398"/>
      <c r="L22" s="398"/>
    </row>
    <row r="23" spans="2:15" ht="39" customHeight="1">
      <c r="B23" s="406"/>
      <c r="C23" s="418"/>
      <c r="D23" s="158" t="s">
        <v>5</v>
      </c>
      <c r="E23" s="402"/>
      <c r="F23" s="402"/>
      <c r="G23" s="398"/>
      <c r="H23" s="398"/>
      <c r="I23" s="398"/>
      <c r="J23" s="404"/>
      <c r="K23" s="398"/>
      <c r="L23" s="398"/>
    </row>
    <row r="24" spans="2:15" ht="14.25" customHeight="1">
      <c r="B24" s="406"/>
      <c r="C24" s="418"/>
      <c r="D24" s="193" t="s">
        <v>220</v>
      </c>
      <c r="E24" s="402"/>
      <c r="F24" s="402"/>
      <c r="G24" s="398"/>
      <c r="H24" s="398"/>
      <c r="I24" s="398"/>
      <c r="J24" s="404"/>
      <c r="K24" s="398"/>
      <c r="L24" s="398"/>
    </row>
    <row r="25" spans="2:15" ht="12.75" customHeight="1">
      <c r="B25" s="406"/>
      <c r="C25" s="419"/>
      <c r="D25" s="158" t="s">
        <v>6</v>
      </c>
      <c r="E25" s="402"/>
      <c r="F25" s="402"/>
      <c r="G25" s="398"/>
      <c r="H25" s="398"/>
      <c r="I25" s="398"/>
      <c r="J25" s="405"/>
      <c r="K25" s="398"/>
      <c r="L25" s="398"/>
    </row>
    <row r="26" spans="2:15" ht="16.5" customHeight="1">
      <c r="B26" s="406"/>
      <c r="C26" s="417">
        <v>11002</v>
      </c>
      <c r="D26" s="193" t="s">
        <v>218</v>
      </c>
      <c r="E26" s="402">
        <v>71402.66</v>
      </c>
      <c r="F26" s="402">
        <v>99932.7</v>
      </c>
      <c r="G26" s="398">
        <f>J26*25/100</f>
        <v>24983.174999999999</v>
      </c>
      <c r="H26" s="398">
        <f>J26*50/100</f>
        <v>49966.35</v>
      </c>
      <c r="I26" s="398">
        <f>J26*75/100</f>
        <v>74949.524999999994</v>
      </c>
      <c r="J26" s="398">
        <v>99932.7</v>
      </c>
      <c r="K26" s="398">
        <v>101431.6905</v>
      </c>
      <c r="L26" s="398">
        <v>102953.166</v>
      </c>
    </row>
    <row r="27" spans="2:15" ht="12.75" customHeight="1">
      <c r="B27" s="406"/>
      <c r="C27" s="418"/>
      <c r="D27" s="157" t="s">
        <v>7</v>
      </c>
      <c r="E27" s="402"/>
      <c r="F27" s="402"/>
      <c r="G27" s="398"/>
      <c r="H27" s="398"/>
      <c r="I27" s="398"/>
      <c r="J27" s="398"/>
      <c r="K27" s="398"/>
      <c r="L27" s="398"/>
    </row>
    <row r="28" spans="2:15" ht="16.5" customHeight="1">
      <c r="B28" s="406"/>
      <c r="C28" s="418"/>
      <c r="D28" s="193" t="s">
        <v>219</v>
      </c>
      <c r="E28" s="402"/>
      <c r="F28" s="402"/>
      <c r="G28" s="398"/>
      <c r="H28" s="398"/>
      <c r="I28" s="398"/>
      <c r="J28" s="398"/>
      <c r="K28" s="398"/>
      <c r="L28" s="398"/>
    </row>
    <row r="29" spans="2:15" ht="26.25" customHeight="1">
      <c r="B29" s="406"/>
      <c r="C29" s="418"/>
      <c r="D29" s="158" t="s">
        <v>8</v>
      </c>
      <c r="E29" s="402"/>
      <c r="F29" s="402"/>
      <c r="G29" s="398"/>
      <c r="H29" s="398"/>
      <c r="I29" s="398"/>
      <c r="J29" s="398"/>
      <c r="K29" s="398"/>
      <c r="L29" s="398"/>
    </row>
    <row r="30" spans="2:15" ht="12.75" customHeight="1">
      <c r="B30" s="406"/>
      <c r="C30" s="418"/>
      <c r="D30" s="193" t="s">
        <v>220</v>
      </c>
      <c r="E30" s="402"/>
      <c r="F30" s="402"/>
      <c r="G30" s="398"/>
      <c r="H30" s="398"/>
      <c r="I30" s="398"/>
      <c r="J30" s="398"/>
      <c r="K30" s="398"/>
      <c r="L30" s="398"/>
    </row>
    <row r="31" spans="2:15" ht="15" customHeight="1">
      <c r="B31" s="406"/>
      <c r="C31" s="419"/>
      <c r="D31" s="159" t="s">
        <v>6</v>
      </c>
      <c r="E31" s="402"/>
      <c r="F31" s="402"/>
      <c r="G31" s="398"/>
      <c r="H31" s="398"/>
      <c r="I31" s="398"/>
      <c r="J31" s="398"/>
      <c r="K31" s="398"/>
      <c r="L31" s="398"/>
    </row>
    <row r="32" spans="2:15" ht="18" customHeight="1">
      <c r="B32" s="436"/>
      <c r="C32" s="437"/>
      <c r="D32" s="422" t="s">
        <v>250</v>
      </c>
      <c r="E32" s="422"/>
      <c r="F32" s="422"/>
      <c r="G32" s="422"/>
      <c r="H32" s="422"/>
      <c r="I32" s="422"/>
      <c r="J32" s="422"/>
      <c r="K32" s="422"/>
      <c r="L32" s="422"/>
    </row>
    <row r="33" spans="2:15" ht="15.75" customHeight="1">
      <c r="B33" s="406"/>
      <c r="C33" s="443">
        <v>31001</v>
      </c>
      <c r="D33" s="193" t="s">
        <v>218</v>
      </c>
      <c r="E33" s="402">
        <v>12327.63</v>
      </c>
      <c r="F33" s="402">
        <v>15031.8</v>
      </c>
      <c r="G33" s="398">
        <v>0</v>
      </c>
      <c r="H33" s="398">
        <v>15936.2</v>
      </c>
      <c r="I33" s="398">
        <v>15936.2</v>
      </c>
      <c r="J33" s="398">
        <v>15936.2</v>
      </c>
      <c r="K33" s="398">
        <v>21563</v>
      </c>
      <c r="L33" s="398">
        <v>21563</v>
      </c>
    </row>
    <row r="34" spans="2:15" ht="27" customHeight="1">
      <c r="B34" s="406"/>
      <c r="C34" s="444"/>
      <c r="D34" s="160" t="s">
        <v>9</v>
      </c>
      <c r="E34" s="402"/>
      <c r="F34" s="402"/>
      <c r="G34" s="398"/>
      <c r="H34" s="398"/>
      <c r="I34" s="398"/>
      <c r="J34" s="398"/>
      <c r="K34" s="398"/>
      <c r="L34" s="398"/>
    </row>
    <row r="35" spans="2:15" ht="13.5" customHeight="1">
      <c r="B35" s="406"/>
      <c r="C35" s="444"/>
      <c r="D35" s="193" t="s">
        <v>219</v>
      </c>
      <c r="E35" s="402"/>
      <c r="F35" s="402"/>
      <c r="G35" s="398"/>
      <c r="H35" s="398"/>
      <c r="I35" s="398"/>
      <c r="J35" s="398"/>
      <c r="K35" s="398"/>
      <c r="L35" s="398"/>
    </row>
    <row r="36" spans="2:15" ht="30.75" customHeight="1">
      <c r="B36" s="406"/>
      <c r="C36" s="444"/>
      <c r="D36" s="161" t="s">
        <v>10</v>
      </c>
      <c r="E36" s="402"/>
      <c r="F36" s="402"/>
      <c r="G36" s="398"/>
      <c r="H36" s="398"/>
      <c r="I36" s="398"/>
      <c r="J36" s="398"/>
      <c r="K36" s="398"/>
      <c r="L36" s="398"/>
    </row>
    <row r="37" spans="2:15" ht="14.25" customHeight="1">
      <c r="B37" s="406"/>
      <c r="C37" s="444"/>
      <c r="D37" s="193" t="s">
        <v>220</v>
      </c>
      <c r="E37" s="402"/>
      <c r="F37" s="402"/>
      <c r="G37" s="398"/>
      <c r="H37" s="398"/>
      <c r="I37" s="398"/>
      <c r="J37" s="398"/>
      <c r="K37" s="398"/>
      <c r="L37" s="398"/>
    </row>
    <row r="38" spans="2:15" ht="32.25" customHeight="1">
      <c r="B38" s="406"/>
      <c r="C38" s="445"/>
      <c r="D38" s="162" t="s">
        <v>11</v>
      </c>
      <c r="E38" s="402"/>
      <c r="F38" s="402"/>
      <c r="G38" s="398"/>
      <c r="H38" s="398"/>
      <c r="I38" s="398"/>
      <c r="J38" s="398"/>
      <c r="K38" s="398"/>
      <c r="L38" s="398"/>
    </row>
    <row r="39" spans="2:15">
      <c r="B39" s="436" t="s">
        <v>188</v>
      </c>
      <c r="C39" s="437"/>
      <c r="D39" s="438"/>
      <c r="E39" s="438"/>
      <c r="F39" s="438"/>
      <c r="G39" s="438"/>
      <c r="H39" s="438"/>
      <c r="I39" s="438"/>
      <c r="J39" s="438"/>
      <c r="K39" s="438"/>
      <c r="L39" s="438"/>
    </row>
    <row r="40" spans="2:15" ht="15" customHeight="1">
      <c r="B40" s="443">
        <v>1016</v>
      </c>
      <c r="C40" s="449"/>
      <c r="D40" s="193" t="s">
        <v>247</v>
      </c>
      <c r="E40" s="402">
        <f>E48+E54</f>
        <v>272200.2</v>
      </c>
      <c r="F40" s="402">
        <f t="shared" ref="F40:L40" si="2">F48+F54</f>
        <v>272200.2</v>
      </c>
      <c r="G40" s="402">
        <f t="shared" si="2"/>
        <v>79397.55</v>
      </c>
      <c r="H40" s="402">
        <f t="shared" si="2"/>
        <v>158795.1</v>
      </c>
      <c r="I40" s="402">
        <f t="shared" si="2"/>
        <v>238192.65000000002</v>
      </c>
      <c r="J40" s="402">
        <f t="shared" si="2"/>
        <v>317590.2</v>
      </c>
      <c r="K40" s="402">
        <f t="shared" si="2"/>
        <v>317590.2</v>
      </c>
      <c r="L40" s="402">
        <f t="shared" si="2"/>
        <v>317590.2</v>
      </c>
    </row>
    <row r="41" spans="2:15" ht="25.5" customHeight="1">
      <c r="B41" s="444"/>
      <c r="C41" s="450"/>
      <c r="D41" s="157" t="s">
        <v>12</v>
      </c>
      <c r="E41" s="402"/>
      <c r="F41" s="402"/>
      <c r="G41" s="402"/>
      <c r="H41" s="402"/>
      <c r="I41" s="402"/>
      <c r="J41" s="402"/>
      <c r="K41" s="402"/>
      <c r="L41" s="402"/>
    </row>
    <row r="42" spans="2:15" ht="13.5" customHeight="1">
      <c r="B42" s="444"/>
      <c r="C42" s="450"/>
      <c r="D42" s="193" t="s">
        <v>248</v>
      </c>
      <c r="E42" s="402"/>
      <c r="F42" s="402"/>
      <c r="G42" s="402"/>
      <c r="H42" s="402"/>
      <c r="I42" s="402"/>
      <c r="J42" s="402"/>
      <c r="K42" s="402"/>
      <c r="L42" s="402"/>
    </row>
    <row r="43" spans="2:15" ht="39" customHeight="1">
      <c r="B43" s="444"/>
      <c r="C43" s="450"/>
      <c r="D43" s="158" t="s">
        <v>13</v>
      </c>
      <c r="E43" s="402"/>
      <c r="F43" s="402"/>
      <c r="G43" s="402"/>
      <c r="H43" s="402"/>
      <c r="I43" s="402"/>
      <c r="J43" s="402"/>
      <c r="K43" s="402"/>
      <c r="L43" s="402"/>
    </row>
    <row r="44" spans="2:15" ht="12.75" customHeight="1">
      <c r="B44" s="444"/>
      <c r="C44" s="450"/>
      <c r="D44" s="193" t="s">
        <v>217</v>
      </c>
      <c r="E44" s="402"/>
      <c r="F44" s="402"/>
      <c r="G44" s="402"/>
      <c r="H44" s="402"/>
      <c r="I44" s="402"/>
      <c r="J44" s="402"/>
      <c r="K44" s="402"/>
      <c r="L44" s="402"/>
    </row>
    <row r="45" spans="2:15" ht="25.5" customHeight="1">
      <c r="B45" s="445"/>
      <c r="C45" s="451"/>
      <c r="D45" s="164" t="s">
        <v>14</v>
      </c>
      <c r="E45" s="402"/>
      <c r="F45" s="402"/>
      <c r="G45" s="402"/>
      <c r="H45" s="402"/>
      <c r="I45" s="402"/>
      <c r="J45" s="402"/>
      <c r="K45" s="402"/>
      <c r="L45" s="402"/>
    </row>
    <row r="46" spans="2:15" ht="13.5" customHeight="1">
      <c r="B46" s="436" t="s">
        <v>249</v>
      </c>
      <c r="C46" s="437"/>
      <c r="D46" s="194"/>
      <c r="E46" s="197"/>
      <c r="F46" s="197"/>
      <c r="G46" s="197"/>
      <c r="H46" s="197"/>
      <c r="I46" s="197"/>
      <c r="J46" s="197"/>
      <c r="K46" s="197"/>
      <c r="L46" s="197"/>
      <c r="M46" s="140"/>
      <c r="N46" s="141"/>
      <c r="O46" s="141"/>
    </row>
    <row r="47" spans="2:15">
      <c r="B47" s="436"/>
      <c r="C47" s="437"/>
      <c r="D47" s="198" t="s">
        <v>3</v>
      </c>
      <c r="E47" s="199"/>
      <c r="F47" s="199"/>
      <c r="G47" s="199"/>
      <c r="H47" s="199"/>
      <c r="I47" s="199"/>
      <c r="J47" s="199"/>
      <c r="K47" s="199"/>
      <c r="L47" s="199"/>
      <c r="M47" s="140"/>
      <c r="N47" s="141"/>
      <c r="O47" s="141"/>
    </row>
    <row r="48" spans="2:15" ht="15" customHeight="1">
      <c r="B48" s="430"/>
      <c r="C48" s="443">
        <v>11001</v>
      </c>
      <c r="D48" s="193" t="s">
        <v>218</v>
      </c>
      <c r="E48" s="407">
        <v>45250.400000000001</v>
      </c>
      <c r="F48" s="407">
        <v>45250.400000000001</v>
      </c>
      <c r="G48" s="403">
        <f>J48*25/100</f>
        <v>11312.6</v>
      </c>
      <c r="H48" s="403">
        <f>J48*50/100</f>
        <v>22625.200000000001</v>
      </c>
      <c r="I48" s="403">
        <f>J48*75/100</f>
        <v>33937.800000000003</v>
      </c>
      <c r="J48" s="403">
        <v>45250.400000000001</v>
      </c>
      <c r="K48" s="403">
        <v>45250.400000000001</v>
      </c>
      <c r="L48" s="403">
        <v>45250.400000000001</v>
      </c>
      <c r="M48" s="140"/>
      <c r="N48" s="141"/>
      <c r="O48" s="141"/>
    </row>
    <row r="49" spans="2:12" ht="26.25" customHeight="1">
      <c r="B49" s="431"/>
      <c r="C49" s="444"/>
      <c r="D49" s="157" t="s">
        <v>15</v>
      </c>
      <c r="E49" s="408"/>
      <c r="F49" s="408"/>
      <c r="G49" s="404"/>
      <c r="H49" s="404"/>
      <c r="I49" s="404"/>
      <c r="J49" s="404"/>
      <c r="K49" s="404"/>
      <c r="L49" s="404"/>
    </row>
    <row r="50" spans="2:12" ht="13.5" customHeight="1">
      <c r="B50" s="431"/>
      <c r="C50" s="444"/>
      <c r="D50" s="193" t="s">
        <v>219</v>
      </c>
      <c r="E50" s="408"/>
      <c r="F50" s="408"/>
      <c r="G50" s="404"/>
      <c r="H50" s="404"/>
      <c r="I50" s="404"/>
      <c r="J50" s="404"/>
      <c r="K50" s="404"/>
      <c r="L50" s="404"/>
    </row>
    <row r="51" spans="2:12" ht="27" customHeight="1">
      <c r="B51" s="431"/>
      <c r="C51" s="444"/>
      <c r="D51" s="164" t="s">
        <v>16</v>
      </c>
      <c r="E51" s="408"/>
      <c r="F51" s="408"/>
      <c r="G51" s="404"/>
      <c r="H51" s="404"/>
      <c r="I51" s="404"/>
      <c r="J51" s="404"/>
      <c r="K51" s="404"/>
      <c r="L51" s="404"/>
    </row>
    <row r="52" spans="2:12" ht="12.75" customHeight="1">
      <c r="B52" s="431"/>
      <c r="C52" s="444"/>
      <c r="D52" s="193" t="s">
        <v>220</v>
      </c>
      <c r="E52" s="408"/>
      <c r="F52" s="408"/>
      <c r="G52" s="404"/>
      <c r="H52" s="404"/>
      <c r="I52" s="404"/>
      <c r="J52" s="404"/>
      <c r="K52" s="404"/>
      <c r="L52" s="404"/>
    </row>
    <row r="53" spans="2:12" ht="12" customHeight="1">
      <c r="B53" s="432"/>
      <c r="C53" s="445"/>
      <c r="D53" s="165" t="s">
        <v>6</v>
      </c>
      <c r="E53" s="409"/>
      <c r="F53" s="409"/>
      <c r="G53" s="405"/>
      <c r="H53" s="405"/>
      <c r="I53" s="405"/>
      <c r="J53" s="405"/>
      <c r="K53" s="405"/>
      <c r="L53" s="405"/>
    </row>
    <row r="54" spans="2:12" ht="13.5" customHeight="1">
      <c r="B54" s="406"/>
      <c r="C54" s="443">
        <v>11002</v>
      </c>
      <c r="D54" s="193" t="s">
        <v>218</v>
      </c>
      <c r="E54" s="402">
        <v>226949.8</v>
      </c>
      <c r="F54" s="402">
        <v>226949.8</v>
      </c>
      <c r="G54" s="403">
        <f>J54*25/100</f>
        <v>68084.95</v>
      </c>
      <c r="H54" s="403">
        <f>J54*50/100</f>
        <v>136169.9</v>
      </c>
      <c r="I54" s="403">
        <f>J54*75/100</f>
        <v>204254.85</v>
      </c>
      <c r="J54" s="398">
        <v>272339.8</v>
      </c>
      <c r="K54" s="398">
        <v>272339.8</v>
      </c>
      <c r="L54" s="398">
        <v>272339.8</v>
      </c>
    </row>
    <row r="55" spans="2:12" ht="24.75" customHeight="1">
      <c r="B55" s="406"/>
      <c r="C55" s="444"/>
      <c r="D55" s="158" t="s">
        <v>17</v>
      </c>
      <c r="E55" s="402"/>
      <c r="F55" s="402"/>
      <c r="G55" s="404"/>
      <c r="H55" s="404"/>
      <c r="I55" s="404"/>
      <c r="J55" s="398"/>
      <c r="K55" s="398"/>
      <c r="L55" s="398"/>
    </row>
    <row r="56" spans="2:12" ht="14.25" customHeight="1">
      <c r="B56" s="406"/>
      <c r="C56" s="444"/>
      <c r="D56" s="193" t="s">
        <v>219</v>
      </c>
      <c r="E56" s="402"/>
      <c r="F56" s="402"/>
      <c r="G56" s="404"/>
      <c r="H56" s="404"/>
      <c r="I56" s="404"/>
      <c r="J56" s="398"/>
      <c r="K56" s="398"/>
      <c r="L56" s="398"/>
    </row>
    <row r="57" spans="2:12" ht="25.5" customHeight="1">
      <c r="B57" s="406"/>
      <c r="C57" s="444"/>
      <c r="D57" s="157" t="s">
        <v>18</v>
      </c>
      <c r="E57" s="402"/>
      <c r="F57" s="402"/>
      <c r="G57" s="404"/>
      <c r="H57" s="404"/>
      <c r="I57" s="404"/>
      <c r="J57" s="398"/>
      <c r="K57" s="398"/>
      <c r="L57" s="398"/>
    </row>
    <row r="58" spans="2:12" ht="13.5" customHeight="1">
      <c r="B58" s="406"/>
      <c r="C58" s="444"/>
      <c r="D58" s="193" t="s">
        <v>220</v>
      </c>
      <c r="E58" s="402"/>
      <c r="F58" s="402"/>
      <c r="G58" s="404"/>
      <c r="H58" s="404"/>
      <c r="I58" s="404"/>
      <c r="J58" s="398"/>
      <c r="K58" s="398"/>
      <c r="L58" s="398"/>
    </row>
    <row r="59" spans="2:12" ht="12.75" customHeight="1">
      <c r="B59" s="406"/>
      <c r="C59" s="445"/>
      <c r="D59" s="159" t="s">
        <v>6</v>
      </c>
      <c r="E59" s="402"/>
      <c r="F59" s="402"/>
      <c r="G59" s="405"/>
      <c r="H59" s="405"/>
      <c r="I59" s="405"/>
      <c r="J59" s="398"/>
      <c r="K59" s="398"/>
      <c r="L59" s="398"/>
    </row>
    <row r="60" spans="2:12">
      <c r="B60" s="436" t="s">
        <v>188</v>
      </c>
      <c r="C60" s="437"/>
      <c r="D60" s="438"/>
      <c r="E60" s="438"/>
      <c r="F60" s="438"/>
      <c r="G60" s="438"/>
      <c r="H60" s="438"/>
      <c r="I60" s="438"/>
      <c r="J60" s="438"/>
      <c r="K60" s="438"/>
      <c r="L60" s="438"/>
    </row>
    <row r="61" spans="2:12" ht="20.25" customHeight="1">
      <c r="B61" s="439">
        <v>1186</v>
      </c>
      <c r="C61" s="440"/>
      <c r="D61" s="193" t="s">
        <v>247</v>
      </c>
      <c r="E61" s="402">
        <f>E69+E75</f>
        <v>40274</v>
      </c>
      <c r="F61" s="402">
        <f t="shared" ref="F61:L61" si="3">F69+F75</f>
        <v>350738.1</v>
      </c>
      <c r="G61" s="402">
        <f t="shared" si="3"/>
        <v>80561.7</v>
      </c>
      <c r="H61" s="402">
        <f t="shared" si="3"/>
        <v>166701.9</v>
      </c>
      <c r="I61" s="402">
        <f t="shared" si="3"/>
        <v>252921.60000000001</v>
      </c>
      <c r="J61" s="402">
        <f t="shared" si="3"/>
        <v>350738.1</v>
      </c>
      <c r="K61" s="402">
        <f t="shared" si="3"/>
        <v>350738.1</v>
      </c>
      <c r="L61" s="402">
        <f t="shared" si="3"/>
        <v>350738.1</v>
      </c>
    </row>
    <row r="62" spans="2:12" ht="14.25" customHeight="1">
      <c r="B62" s="439"/>
      <c r="C62" s="440"/>
      <c r="D62" s="166" t="s">
        <v>19</v>
      </c>
      <c r="E62" s="402"/>
      <c r="F62" s="402"/>
      <c r="G62" s="402"/>
      <c r="H62" s="402"/>
      <c r="I62" s="402"/>
      <c r="J62" s="402"/>
      <c r="K62" s="402"/>
      <c r="L62" s="402"/>
    </row>
    <row r="63" spans="2:12">
      <c r="B63" s="439"/>
      <c r="C63" s="440"/>
      <c r="D63" s="193" t="s">
        <v>248</v>
      </c>
      <c r="E63" s="402"/>
      <c r="F63" s="402"/>
      <c r="G63" s="402"/>
      <c r="H63" s="402"/>
      <c r="I63" s="402"/>
      <c r="J63" s="402"/>
      <c r="K63" s="402"/>
      <c r="L63" s="402"/>
    </row>
    <row r="64" spans="2:12" ht="26.25" customHeight="1">
      <c r="B64" s="439"/>
      <c r="C64" s="440"/>
      <c r="D64" s="167" t="s">
        <v>20</v>
      </c>
      <c r="E64" s="402"/>
      <c r="F64" s="402"/>
      <c r="G64" s="402"/>
      <c r="H64" s="402"/>
      <c r="I64" s="402"/>
      <c r="J64" s="402"/>
      <c r="K64" s="402"/>
      <c r="L64" s="402"/>
    </row>
    <row r="65" spans="2:12" ht="13.5" customHeight="1">
      <c r="B65" s="439"/>
      <c r="C65" s="440"/>
      <c r="D65" s="193" t="s">
        <v>217</v>
      </c>
      <c r="E65" s="402"/>
      <c r="F65" s="402"/>
      <c r="G65" s="402"/>
      <c r="H65" s="402"/>
      <c r="I65" s="402"/>
      <c r="J65" s="402"/>
      <c r="K65" s="402"/>
      <c r="L65" s="402"/>
    </row>
    <row r="66" spans="2:12" ht="38.25" customHeight="1">
      <c r="B66" s="417"/>
      <c r="C66" s="440"/>
      <c r="D66" s="167" t="s">
        <v>21</v>
      </c>
      <c r="E66" s="402"/>
      <c r="F66" s="402"/>
      <c r="G66" s="402"/>
      <c r="H66" s="402"/>
      <c r="I66" s="402"/>
      <c r="J66" s="402"/>
      <c r="K66" s="402"/>
      <c r="L66" s="402"/>
    </row>
    <row r="67" spans="2:12" ht="15" customHeight="1">
      <c r="B67" s="436" t="s">
        <v>249</v>
      </c>
      <c r="C67" s="437"/>
      <c r="D67" s="422"/>
      <c r="E67" s="422"/>
      <c r="F67" s="422"/>
      <c r="G67" s="422"/>
      <c r="H67" s="422"/>
      <c r="I67" s="422"/>
      <c r="J67" s="422"/>
      <c r="K67" s="422"/>
      <c r="L67" s="422"/>
    </row>
    <row r="68" spans="2:12" ht="13.5" customHeight="1">
      <c r="B68" s="421"/>
      <c r="C68" s="421"/>
      <c r="D68" s="198" t="s">
        <v>3</v>
      </c>
      <c r="E68" s="200"/>
      <c r="F68" s="200"/>
      <c r="G68" s="200"/>
      <c r="H68" s="200"/>
      <c r="I68" s="200"/>
      <c r="J68" s="200"/>
      <c r="K68" s="200"/>
      <c r="L68" s="201"/>
    </row>
    <row r="69" spans="2:12" ht="15.75" customHeight="1">
      <c r="B69" s="406"/>
      <c r="C69" s="443">
        <v>11001</v>
      </c>
      <c r="D69" s="193" t="s">
        <v>218</v>
      </c>
      <c r="E69" s="402">
        <v>40274</v>
      </c>
      <c r="F69" s="402">
        <v>48328.800000000003</v>
      </c>
      <c r="G69" s="403">
        <f>J69*25/100</f>
        <v>12082.2</v>
      </c>
      <c r="H69" s="403">
        <f>J69*50/100</f>
        <v>24164.400000000001</v>
      </c>
      <c r="I69" s="403">
        <f>J69*75/100</f>
        <v>36246.6</v>
      </c>
      <c r="J69" s="398">
        <v>48328.800000000003</v>
      </c>
      <c r="K69" s="398">
        <v>48328.800000000003</v>
      </c>
      <c r="L69" s="398">
        <v>48328.800000000003</v>
      </c>
    </row>
    <row r="70" spans="2:12" ht="15" customHeight="1">
      <c r="B70" s="406"/>
      <c r="C70" s="444"/>
      <c r="D70" s="157" t="s">
        <v>19</v>
      </c>
      <c r="E70" s="402"/>
      <c r="F70" s="402"/>
      <c r="G70" s="404"/>
      <c r="H70" s="404"/>
      <c r="I70" s="404"/>
      <c r="J70" s="398"/>
      <c r="K70" s="398"/>
      <c r="L70" s="398"/>
    </row>
    <row r="71" spans="2:12" ht="13.5" customHeight="1">
      <c r="B71" s="406"/>
      <c r="C71" s="444"/>
      <c r="D71" s="193" t="s">
        <v>219</v>
      </c>
      <c r="E71" s="402"/>
      <c r="F71" s="402"/>
      <c r="G71" s="404"/>
      <c r="H71" s="404"/>
      <c r="I71" s="404"/>
      <c r="J71" s="398"/>
      <c r="K71" s="398"/>
      <c r="L71" s="398"/>
    </row>
    <row r="72" spans="2:12" ht="39.75" customHeight="1">
      <c r="B72" s="406"/>
      <c r="C72" s="444"/>
      <c r="D72" s="157" t="s">
        <v>22</v>
      </c>
      <c r="E72" s="402"/>
      <c r="F72" s="402"/>
      <c r="G72" s="404"/>
      <c r="H72" s="404"/>
      <c r="I72" s="404"/>
      <c r="J72" s="398"/>
      <c r="K72" s="398"/>
      <c r="L72" s="398"/>
    </row>
    <row r="73" spans="2:12" ht="14.25" customHeight="1">
      <c r="B73" s="406"/>
      <c r="C73" s="444"/>
      <c r="D73" s="193" t="s">
        <v>220</v>
      </c>
      <c r="E73" s="402"/>
      <c r="F73" s="402"/>
      <c r="G73" s="404"/>
      <c r="H73" s="404"/>
      <c r="I73" s="404"/>
      <c r="J73" s="398"/>
      <c r="K73" s="398"/>
      <c r="L73" s="398"/>
    </row>
    <row r="74" spans="2:12" ht="17.25" customHeight="1">
      <c r="B74" s="406"/>
      <c r="C74" s="445"/>
      <c r="D74" s="159" t="s">
        <v>6</v>
      </c>
      <c r="E74" s="402"/>
      <c r="F74" s="402"/>
      <c r="G74" s="405"/>
      <c r="H74" s="405"/>
      <c r="I74" s="405"/>
      <c r="J74" s="398"/>
      <c r="K74" s="398"/>
      <c r="L74" s="398"/>
    </row>
    <row r="75" spans="2:12" ht="13.5" customHeight="1">
      <c r="B75" s="406"/>
      <c r="C75" s="443">
        <v>11002</v>
      </c>
      <c r="D75" s="193" t="s">
        <v>218</v>
      </c>
      <c r="E75" s="402">
        <v>0</v>
      </c>
      <c r="F75" s="402">
        <v>302409.3</v>
      </c>
      <c r="G75" s="398">
        <v>68479.5</v>
      </c>
      <c r="H75" s="398">
        <v>142537.5</v>
      </c>
      <c r="I75" s="398">
        <v>216675</v>
      </c>
      <c r="J75" s="398">
        <v>302409.3</v>
      </c>
      <c r="K75" s="398">
        <v>302409.3</v>
      </c>
      <c r="L75" s="398">
        <v>302409.3</v>
      </c>
    </row>
    <row r="76" spans="2:12" ht="13.5" customHeight="1">
      <c r="B76" s="406"/>
      <c r="C76" s="444"/>
      <c r="D76" s="157" t="s">
        <v>23</v>
      </c>
      <c r="E76" s="402"/>
      <c r="F76" s="402"/>
      <c r="G76" s="398"/>
      <c r="H76" s="398"/>
      <c r="I76" s="398"/>
      <c r="J76" s="398"/>
      <c r="K76" s="398"/>
      <c r="L76" s="398"/>
    </row>
    <row r="77" spans="2:12" ht="13.5" customHeight="1">
      <c r="B77" s="406"/>
      <c r="C77" s="444"/>
      <c r="D77" s="193" t="s">
        <v>219</v>
      </c>
      <c r="E77" s="402"/>
      <c r="F77" s="402"/>
      <c r="G77" s="398"/>
      <c r="H77" s="398"/>
      <c r="I77" s="398"/>
      <c r="J77" s="398"/>
      <c r="K77" s="398"/>
      <c r="L77" s="398"/>
    </row>
    <row r="78" spans="2:12" ht="27" customHeight="1">
      <c r="B78" s="406"/>
      <c r="C78" s="444"/>
      <c r="D78" s="157" t="s">
        <v>24</v>
      </c>
      <c r="E78" s="402"/>
      <c r="F78" s="402"/>
      <c r="G78" s="398"/>
      <c r="H78" s="398"/>
      <c r="I78" s="398"/>
      <c r="J78" s="398"/>
      <c r="K78" s="398"/>
      <c r="L78" s="398"/>
    </row>
    <row r="79" spans="2:12" ht="13.5" customHeight="1">
      <c r="B79" s="406"/>
      <c r="C79" s="444"/>
      <c r="D79" s="193" t="s">
        <v>220</v>
      </c>
      <c r="E79" s="402"/>
      <c r="F79" s="402"/>
      <c r="G79" s="398"/>
      <c r="H79" s="398"/>
      <c r="I79" s="398"/>
      <c r="J79" s="398"/>
      <c r="K79" s="398"/>
      <c r="L79" s="398"/>
    </row>
    <row r="80" spans="2:12" ht="15" customHeight="1">
      <c r="B80" s="406"/>
      <c r="C80" s="445"/>
      <c r="D80" s="159" t="s">
        <v>6</v>
      </c>
      <c r="E80" s="402"/>
      <c r="F80" s="402"/>
      <c r="G80" s="398"/>
      <c r="H80" s="398"/>
      <c r="I80" s="398"/>
      <c r="J80" s="398"/>
      <c r="K80" s="398"/>
      <c r="L80" s="398"/>
    </row>
    <row r="81" spans="2:12" ht="13.5" customHeight="1">
      <c r="B81" s="436" t="s">
        <v>188</v>
      </c>
      <c r="C81" s="437"/>
      <c r="D81" s="438"/>
      <c r="E81" s="438"/>
      <c r="F81" s="438"/>
      <c r="G81" s="438"/>
      <c r="H81" s="438"/>
      <c r="I81" s="438"/>
      <c r="J81" s="438"/>
      <c r="K81" s="438"/>
      <c r="L81" s="438"/>
    </row>
    <row r="82" spans="2:12" ht="16.5" customHeight="1">
      <c r="B82" s="439">
        <v>1133</v>
      </c>
      <c r="C82" s="440"/>
      <c r="D82" s="193" t="s">
        <v>247</v>
      </c>
      <c r="E82" s="402">
        <f>E90</f>
        <v>200162.48</v>
      </c>
      <c r="F82" s="402">
        <f t="shared" ref="F82:L82" si="4">F90</f>
        <v>178670.09999999998</v>
      </c>
      <c r="G82" s="402">
        <f t="shared" si="4"/>
        <v>44667.524999999994</v>
      </c>
      <c r="H82" s="402">
        <f t="shared" si="4"/>
        <v>89335.049999999988</v>
      </c>
      <c r="I82" s="402">
        <f t="shared" si="4"/>
        <v>134002.57499999998</v>
      </c>
      <c r="J82" s="402">
        <f t="shared" si="4"/>
        <v>178670.09999999998</v>
      </c>
      <c r="K82" s="402">
        <f t="shared" si="4"/>
        <v>178670.09999999998</v>
      </c>
      <c r="L82" s="402">
        <f t="shared" si="4"/>
        <v>178670.09999999998</v>
      </c>
    </row>
    <row r="83" spans="2:12" ht="15.75" customHeight="1">
      <c r="B83" s="439"/>
      <c r="C83" s="440"/>
      <c r="D83" s="168" t="s">
        <v>25</v>
      </c>
      <c r="E83" s="402"/>
      <c r="F83" s="402"/>
      <c r="G83" s="402"/>
      <c r="H83" s="402"/>
      <c r="I83" s="402"/>
      <c r="J83" s="402"/>
      <c r="K83" s="402"/>
      <c r="L83" s="402"/>
    </row>
    <row r="84" spans="2:12" ht="14.25" customHeight="1">
      <c r="B84" s="439"/>
      <c r="C84" s="440"/>
      <c r="D84" s="193" t="s">
        <v>248</v>
      </c>
      <c r="E84" s="402"/>
      <c r="F84" s="402"/>
      <c r="G84" s="402"/>
      <c r="H84" s="402"/>
      <c r="I84" s="402"/>
      <c r="J84" s="402"/>
      <c r="K84" s="402"/>
      <c r="L84" s="402"/>
    </row>
    <row r="85" spans="2:12" ht="37.5" customHeight="1">
      <c r="B85" s="439"/>
      <c r="C85" s="440"/>
      <c r="D85" s="167" t="s">
        <v>26</v>
      </c>
      <c r="E85" s="402"/>
      <c r="F85" s="402"/>
      <c r="G85" s="402"/>
      <c r="H85" s="402"/>
      <c r="I85" s="402"/>
      <c r="J85" s="402"/>
      <c r="K85" s="402"/>
      <c r="L85" s="402"/>
    </row>
    <row r="86" spans="2:12" ht="17.25" customHeight="1">
      <c r="B86" s="439"/>
      <c r="C86" s="440"/>
      <c r="D86" s="193" t="s">
        <v>217</v>
      </c>
      <c r="E86" s="402"/>
      <c r="F86" s="402"/>
      <c r="G86" s="402"/>
      <c r="H86" s="402"/>
      <c r="I86" s="402"/>
      <c r="J86" s="402"/>
      <c r="K86" s="402"/>
      <c r="L86" s="402"/>
    </row>
    <row r="87" spans="2:12" ht="15" customHeight="1">
      <c r="B87" s="417"/>
      <c r="C87" s="440"/>
      <c r="D87" s="169" t="s">
        <v>27</v>
      </c>
      <c r="E87" s="402"/>
      <c r="F87" s="402"/>
      <c r="G87" s="402"/>
      <c r="H87" s="402"/>
      <c r="I87" s="402"/>
      <c r="J87" s="402"/>
      <c r="K87" s="402"/>
      <c r="L87" s="402"/>
    </row>
    <row r="88" spans="2:12" ht="13.5" customHeight="1">
      <c r="B88" s="436" t="s">
        <v>249</v>
      </c>
      <c r="C88" s="437"/>
      <c r="D88" s="422"/>
      <c r="E88" s="422"/>
      <c r="F88" s="422"/>
      <c r="G88" s="422"/>
      <c r="H88" s="422"/>
      <c r="I88" s="422"/>
      <c r="J88" s="422"/>
      <c r="K88" s="422"/>
      <c r="L88" s="422"/>
    </row>
    <row r="89" spans="2:12" ht="14.25" customHeight="1">
      <c r="B89" s="421"/>
      <c r="C89" s="421"/>
      <c r="D89" s="198" t="s">
        <v>3</v>
      </c>
      <c r="E89" s="200"/>
      <c r="F89" s="200"/>
      <c r="G89" s="200"/>
      <c r="H89" s="200"/>
      <c r="I89" s="200"/>
      <c r="J89" s="200"/>
      <c r="K89" s="200"/>
      <c r="L89" s="201"/>
    </row>
    <row r="90" spans="2:12" ht="12.75" customHeight="1">
      <c r="B90" s="406"/>
      <c r="C90" s="417">
        <v>12001</v>
      </c>
      <c r="D90" s="193" t="s">
        <v>218</v>
      </c>
      <c r="E90" s="392">
        <v>200162.48</v>
      </c>
      <c r="F90" s="446">
        <v>178670.09999999998</v>
      </c>
      <c r="G90" s="403">
        <f>J90*25/100</f>
        <v>44667.524999999994</v>
      </c>
      <c r="H90" s="403">
        <f>J90*50/100</f>
        <v>89335.049999999988</v>
      </c>
      <c r="I90" s="403">
        <f>J90*75/100</f>
        <v>134002.57499999998</v>
      </c>
      <c r="J90" s="446">
        <v>178670.09999999998</v>
      </c>
      <c r="K90" s="446">
        <v>178670.09999999998</v>
      </c>
      <c r="L90" s="446">
        <v>178670.09999999998</v>
      </c>
    </row>
    <row r="91" spans="2:12" ht="15" customHeight="1">
      <c r="B91" s="406"/>
      <c r="C91" s="418"/>
      <c r="D91" s="158" t="s">
        <v>28</v>
      </c>
      <c r="E91" s="393"/>
      <c r="F91" s="447"/>
      <c r="G91" s="404"/>
      <c r="H91" s="404"/>
      <c r="I91" s="404"/>
      <c r="J91" s="447"/>
      <c r="K91" s="447"/>
      <c r="L91" s="447"/>
    </row>
    <row r="92" spans="2:12" ht="15.75" customHeight="1">
      <c r="B92" s="406"/>
      <c r="C92" s="418"/>
      <c r="D92" s="193" t="s">
        <v>219</v>
      </c>
      <c r="E92" s="393"/>
      <c r="F92" s="447"/>
      <c r="G92" s="404"/>
      <c r="H92" s="404"/>
      <c r="I92" s="404"/>
      <c r="J92" s="447"/>
      <c r="K92" s="447"/>
      <c r="L92" s="447"/>
    </row>
    <row r="93" spans="2:12" ht="53.25" customHeight="1">
      <c r="B93" s="406"/>
      <c r="C93" s="418"/>
      <c r="D93" s="202" t="s">
        <v>29</v>
      </c>
      <c r="E93" s="393"/>
      <c r="F93" s="447"/>
      <c r="G93" s="404"/>
      <c r="H93" s="404"/>
      <c r="I93" s="404"/>
      <c r="J93" s="447"/>
      <c r="K93" s="447"/>
      <c r="L93" s="447"/>
    </row>
    <row r="94" spans="2:12" ht="12.75" customHeight="1">
      <c r="B94" s="406"/>
      <c r="C94" s="418"/>
      <c r="D94" s="193" t="s">
        <v>220</v>
      </c>
      <c r="E94" s="393"/>
      <c r="F94" s="447"/>
      <c r="G94" s="404"/>
      <c r="H94" s="404"/>
      <c r="I94" s="404"/>
      <c r="J94" s="447"/>
      <c r="K94" s="447"/>
      <c r="L94" s="447"/>
    </row>
    <row r="95" spans="2:12" ht="17.25" customHeight="1">
      <c r="B95" s="406"/>
      <c r="C95" s="419"/>
      <c r="D95" s="170" t="s">
        <v>30</v>
      </c>
      <c r="E95" s="394"/>
      <c r="F95" s="448"/>
      <c r="G95" s="405"/>
      <c r="H95" s="405"/>
      <c r="I95" s="405"/>
      <c r="J95" s="448"/>
      <c r="K95" s="448"/>
      <c r="L95" s="448"/>
    </row>
    <row r="96" spans="2:12">
      <c r="B96" s="436" t="s">
        <v>188</v>
      </c>
      <c r="C96" s="437"/>
      <c r="D96" s="438"/>
      <c r="E96" s="438"/>
      <c r="F96" s="438"/>
      <c r="G96" s="438"/>
      <c r="H96" s="438"/>
      <c r="I96" s="438"/>
      <c r="J96" s="438"/>
      <c r="K96" s="438"/>
      <c r="L96" s="438"/>
    </row>
    <row r="97" spans="2:12" ht="14.25" customHeight="1">
      <c r="B97" s="439">
        <v>1155</v>
      </c>
      <c r="C97" s="440"/>
      <c r="D97" s="193" t="s">
        <v>247</v>
      </c>
      <c r="E97" s="402">
        <f>E105+E111+E117+E123+E129+E135+E141+E147+E153+E159+E165+E171+E178</f>
        <v>1590367.9800000002</v>
      </c>
      <c r="F97" s="402">
        <f t="shared" ref="F97:L97" si="5">F105+F111+F117+F123+F129+F135+F141+F147+F153+F159+F165+F171+F178</f>
        <v>2702343</v>
      </c>
      <c r="G97" s="402">
        <f t="shared" si="5"/>
        <v>715512.125</v>
      </c>
      <c r="H97" s="402">
        <f t="shared" si="5"/>
        <v>1431024.25</v>
      </c>
      <c r="I97" s="402">
        <f t="shared" si="5"/>
        <v>2146536.375</v>
      </c>
      <c r="J97" s="402">
        <f t="shared" si="5"/>
        <v>2862048.5</v>
      </c>
      <c r="K97" s="402">
        <f t="shared" si="5"/>
        <v>1766040.5</v>
      </c>
      <c r="L97" s="402">
        <f t="shared" si="5"/>
        <v>1176568.3999999999</v>
      </c>
    </row>
    <row r="98" spans="2:12" ht="27.75" customHeight="1">
      <c r="B98" s="439"/>
      <c r="C98" s="440"/>
      <c r="D98" s="157" t="s">
        <v>31</v>
      </c>
      <c r="E98" s="402"/>
      <c r="F98" s="402"/>
      <c r="G98" s="402"/>
      <c r="H98" s="402"/>
      <c r="I98" s="402"/>
      <c r="J98" s="402"/>
      <c r="K98" s="402"/>
      <c r="L98" s="402"/>
    </row>
    <row r="99" spans="2:12" ht="14.25" customHeight="1">
      <c r="B99" s="439"/>
      <c r="C99" s="440"/>
      <c r="D99" s="193" t="s">
        <v>248</v>
      </c>
      <c r="E99" s="402"/>
      <c r="F99" s="402"/>
      <c r="G99" s="402"/>
      <c r="H99" s="402"/>
      <c r="I99" s="402"/>
      <c r="J99" s="402"/>
      <c r="K99" s="402"/>
      <c r="L99" s="402"/>
    </row>
    <row r="100" spans="2:12" ht="28.5" customHeight="1">
      <c r="B100" s="439"/>
      <c r="C100" s="440"/>
      <c r="D100" s="167" t="s">
        <v>32</v>
      </c>
      <c r="E100" s="402"/>
      <c r="F100" s="402"/>
      <c r="G100" s="402"/>
      <c r="H100" s="402"/>
      <c r="I100" s="402"/>
      <c r="J100" s="402"/>
      <c r="K100" s="402"/>
      <c r="L100" s="402"/>
    </row>
    <row r="101" spans="2:12" ht="15" customHeight="1">
      <c r="B101" s="439"/>
      <c r="C101" s="440"/>
      <c r="D101" s="193" t="s">
        <v>217</v>
      </c>
      <c r="E101" s="402"/>
      <c r="F101" s="402"/>
      <c r="G101" s="402"/>
      <c r="H101" s="402"/>
      <c r="I101" s="402"/>
      <c r="J101" s="402"/>
      <c r="K101" s="402"/>
      <c r="L101" s="402"/>
    </row>
    <row r="102" spans="2:12" ht="28.5" customHeight="1">
      <c r="B102" s="417"/>
      <c r="C102" s="440"/>
      <c r="D102" s="171" t="s">
        <v>33</v>
      </c>
      <c r="E102" s="402"/>
      <c r="F102" s="402"/>
      <c r="G102" s="402"/>
      <c r="H102" s="402"/>
      <c r="I102" s="402"/>
      <c r="J102" s="402"/>
      <c r="K102" s="402"/>
      <c r="L102" s="402"/>
    </row>
    <row r="103" spans="2:12" ht="12.75" customHeight="1">
      <c r="B103" s="436" t="s">
        <v>249</v>
      </c>
      <c r="C103" s="437"/>
      <c r="D103" s="422"/>
      <c r="E103" s="422"/>
      <c r="F103" s="422"/>
      <c r="G103" s="422"/>
      <c r="H103" s="422"/>
      <c r="I103" s="422"/>
      <c r="J103" s="422"/>
      <c r="K103" s="422"/>
      <c r="L103" s="422"/>
    </row>
    <row r="104" spans="2:12" ht="15" customHeight="1">
      <c r="B104" s="421"/>
      <c r="C104" s="421"/>
      <c r="D104" s="198" t="s">
        <v>3</v>
      </c>
      <c r="E104" s="200"/>
      <c r="F104" s="200"/>
      <c r="G104" s="200"/>
      <c r="H104" s="200"/>
      <c r="I104" s="200"/>
      <c r="J104" s="200"/>
      <c r="K104" s="200"/>
      <c r="L104" s="201"/>
    </row>
    <row r="105" spans="2:12" ht="14.25" customHeight="1">
      <c r="B105" s="406"/>
      <c r="C105" s="443">
        <v>11001</v>
      </c>
      <c r="D105" s="193" t="s">
        <v>218</v>
      </c>
      <c r="E105" s="395">
        <v>478844.28</v>
      </c>
      <c r="F105" s="446">
        <v>941000.9</v>
      </c>
      <c r="G105" s="403">
        <f>J105*25/100</f>
        <v>234000</v>
      </c>
      <c r="H105" s="403">
        <f>J105*50/100</f>
        <v>468000</v>
      </c>
      <c r="I105" s="403">
        <f>J105*75/100</f>
        <v>702000</v>
      </c>
      <c r="J105" s="398">
        <v>936000</v>
      </c>
      <c r="K105" s="398">
        <v>236000</v>
      </c>
      <c r="L105" s="398">
        <v>0</v>
      </c>
    </row>
    <row r="106" spans="2:12" ht="54.75" customHeight="1">
      <c r="B106" s="406"/>
      <c r="C106" s="444"/>
      <c r="D106" s="164" t="s">
        <v>34</v>
      </c>
      <c r="E106" s="396"/>
      <c r="F106" s="447"/>
      <c r="G106" s="404"/>
      <c r="H106" s="404"/>
      <c r="I106" s="404"/>
      <c r="J106" s="398"/>
      <c r="K106" s="398"/>
      <c r="L106" s="398"/>
    </row>
    <row r="107" spans="2:12" ht="12" customHeight="1">
      <c r="B107" s="406"/>
      <c r="C107" s="444"/>
      <c r="D107" s="193" t="s">
        <v>219</v>
      </c>
      <c r="E107" s="396"/>
      <c r="F107" s="447"/>
      <c r="G107" s="404"/>
      <c r="H107" s="404"/>
      <c r="I107" s="404"/>
      <c r="J107" s="398"/>
      <c r="K107" s="398"/>
      <c r="L107" s="398"/>
    </row>
    <row r="108" spans="2:12" ht="39" customHeight="1">
      <c r="B108" s="406"/>
      <c r="C108" s="444"/>
      <c r="D108" s="164" t="s">
        <v>35</v>
      </c>
      <c r="E108" s="396"/>
      <c r="F108" s="447"/>
      <c r="G108" s="404"/>
      <c r="H108" s="404"/>
      <c r="I108" s="404"/>
      <c r="J108" s="398"/>
      <c r="K108" s="398"/>
      <c r="L108" s="398"/>
    </row>
    <row r="109" spans="2:12" ht="17.25" customHeight="1">
      <c r="B109" s="406"/>
      <c r="C109" s="444"/>
      <c r="D109" s="193" t="s">
        <v>220</v>
      </c>
      <c r="E109" s="396"/>
      <c r="F109" s="447"/>
      <c r="G109" s="404"/>
      <c r="H109" s="404"/>
      <c r="I109" s="404"/>
      <c r="J109" s="398"/>
      <c r="K109" s="398"/>
      <c r="L109" s="398"/>
    </row>
    <row r="110" spans="2:12" ht="18" customHeight="1">
      <c r="B110" s="406"/>
      <c r="C110" s="445"/>
      <c r="D110" s="158" t="s">
        <v>6</v>
      </c>
      <c r="E110" s="397"/>
      <c r="F110" s="448"/>
      <c r="G110" s="405"/>
      <c r="H110" s="405"/>
      <c r="I110" s="405"/>
      <c r="J110" s="398"/>
      <c r="K110" s="398"/>
      <c r="L110" s="398"/>
    </row>
    <row r="111" spans="2:12" ht="13.5" customHeight="1">
      <c r="B111" s="406"/>
      <c r="C111" s="417">
        <v>11002</v>
      </c>
      <c r="D111" s="193" t="s">
        <v>218</v>
      </c>
      <c r="E111" s="395">
        <v>800</v>
      </c>
      <c r="F111" s="414">
        <v>117062</v>
      </c>
      <c r="G111" s="403">
        <f>J111*25/100</f>
        <v>52059.625</v>
      </c>
      <c r="H111" s="403">
        <f>J111*50/100</f>
        <v>104119.25</v>
      </c>
      <c r="I111" s="403">
        <f>J111*75/100</f>
        <v>156178.875</v>
      </c>
      <c r="J111" s="414">
        <v>208238.5</v>
      </c>
      <c r="K111" s="414">
        <v>216804.1</v>
      </c>
      <c r="L111" s="414">
        <v>142292.5</v>
      </c>
    </row>
    <row r="112" spans="2:12" ht="13.5" customHeight="1">
      <c r="B112" s="406"/>
      <c r="C112" s="418"/>
      <c r="D112" s="157" t="s">
        <v>36</v>
      </c>
      <c r="E112" s="396"/>
      <c r="F112" s="415"/>
      <c r="G112" s="404"/>
      <c r="H112" s="404"/>
      <c r="I112" s="404"/>
      <c r="J112" s="415"/>
      <c r="K112" s="415"/>
      <c r="L112" s="415"/>
    </row>
    <row r="113" spans="2:12" ht="13.5" customHeight="1">
      <c r="B113" s="406"/>
      <c r="C113" s="418"/>
      <c r="D113" s="193" t="s">
        <v>219</v>
      </c>
      <c r="E113" s="396"/>
      <c r="F113" s="415"/>
      <c r="G113" s="404"/>
      <c r="H113" s="404"/>
      <c r="I113" s="404"/>
      <c r="J113" s="415"/>
      <c r="K113" s="415"/>
      <c r="L113" s="415"/>
    </row>
    <row r="114" spans="2:12" ht="24.75" customHeight="1">
      <c r="B114" s="406"/>
      <c r="C114" s="418"/>
      <c r="D114" s="164" t="s">
        <v>37</v>
      </c>
      <c r="E114" s="396"/>
      <c r="F114" s="415"/>
      <c r="G114" s="404"/>
      <c r="H114" s="404"/>
      <c r="I114" s="404"/>
      <c r="J114" s="415"/>
      <c r="K114" s="415"/>
      <c r="L114" s="415"/>
    </row>
    <row r="115" spans="2:12" ht="12" customHeight="1">
      <c r="B115" s="406"/>
      <c r="C115" s="418"/>
      <c r="D115" s="193" t="s">
        <v>220</v>
      </c>
      <c r="E115" s="396"/>
      <c r="F115" s="415"/>
      <c r="G115" s="404"/>
      <c r="H115" s="404"/>
      <c r="I115" s="404"/>
      <c r="J115" s="415"/>
      <c r="K115" s="415"/>
      <c r="L115" s="415"/>
    </row>
    <row r="116" spans="2:12" ht="12.75" customHeight="1">
      <c r="B116" s="406"/>
      <c r="C116" s="419"/>
      <c r="D116" s="158" t="s">
        <v>6</v>
      </c>
      <c r="E116" s="397"/>
      <c r="F116" s="416"/>
      <c r="G116" s="405"/>
      <c r="H116" s="405"/>
      <c r="I116" s="405"/>
      <c r="J116" s="416"/>
      <c r="K116" s="416"/>
      <c r="L116" s="416"/>
    </row>
    <row r="117" spans="2:12" ht="13.5" customHeight="1">
      <c r="B117" s="406"/>
      <c r="C117" s="417">
        <v>11003</v>
      </c>
      <c r="D117" s="193" t="s">
        <v>218</v>
      </c>
      <c r="E117" s="395">
        <v>7590</v>
      </c>
      <c r="F117" s="414">
        <v>7624.3</v>
      </c>
      <c r="G117" s="403">
        <f>J117*25/100</f>
        <v>1906.075</v>
      </c>
      <c r="H117" s="403">
        <f>J117*50/100</f>
        <v>3812.15</v>
      </c>
      <c r="I117" s="403">
        <f>J117*75/100</f>
        <v>5718.2250000000004</v>
      </c>
      <c r="J117" s="414">
        <v>7624.3</v>
      </c>
      <c r="K117" s="414">
        <v>7624.3</v>
      </c>
      <c r="L117" s="414">
        <v>7624.3</v>
      </c>
    </row>
    <row r="118" spans="2:12" ht="26.25" customHeight="1">
      <c r="B118" s="406"/>
      <c r="C118" s="418"/>
      <c r="D118" s="157" t="s">
        <v>38</v>
      </c>
      <c r="E118" s="396"/>
      <c r="F118" s="415"/>
      <c r="G118" s="404"/>
      <c r="H118" s="404"/>
      <c r="I118" s="404"/>
      <c r="J118" s="415"/>
      <c r="K118" s="415"/>
      <c r="L118" s="415"/>
    </row>
    <row r="119" spans="2:12" ht="14.25" customHeight="1">
      <c r="B119" s="406"/>
      <c r="C119" s="418"/>
      <c r="D119" s="193" t="s">
        <v>219</v>
      </c>
      <c r="E119" s="396"/>
      <c r="F119" s="415"/>
      <c r="G119" s="404"/>
      <c r="H119" s="404"/>
      <c r="I119" s="404"/>
      <c r="J119" s="415"/>
      <c r="K119" s="415"/>
      <c r="L119" s="415"/>
    </row>
    <row r="120" spans="2:12" ht="26.25" customHeight="1">
      <c r="B120" s="406"/>
      <c r="C120" s="418"/>
      <c r="D120" s="164" t="s">
        <v>39</v>
      </c>
      <c r="E120" s="396"/>
      <c r="F120" s="415"/>
      <c r="G120" s="404"/>
      <c r="H120" s="404"/>
      <c r="I120" s="404"/>
      <c r="J120" s="415"/>
      <c r="K120" s="415"/>
      <c r="L120" s="415"/>
    </row>
    <row r="121" spans="2:12" ht="15.75" customHeight="1">
      <c r="B121" s="406"/>
      <c r="C121" s="418"/>
      <c r="D121" s="193" t="s">
        <v>220</v>
      </c>
      <c r="E121" s="396"/>
      <c r="F121" s="415"/>
      <c r="G121" s="404"/>
      <c r="H121" s="404"/>
      <c r="I121" s="404"/>
      <c r="J121" s="415"/>
      <c r="K121" s="415"/>
      <c r="L121" s="415"/>
    </row>
    <row r="122" spans="2:12" ht="14.25" customHeight="1">
      <c r="B122" s="406"/>
      <c r="C122" s="419"/>
      <c r="D122" s="158" t="s">
        <v>6</v>
      </c>
      <c r="E122" s="397"/>
      <c r="F122" s="416"/>
      <c r="G122" s="405"/>
      <c r="H122" s="405"/>
      <c r="I122" s="405"/>
      <c r="J122" s="416"/>
      <c r="K122" s="416"/>
      <c r="L122" s="416"/>
    </row>
    <row r="123" spans="2:12" ht="15" customHeight="1">
      <c r="B123" s="406"/>
      <c r="C123" s="417">
        <v>11004</v>
      </c>
      <c r="D123" s="193" t="s">
        <v>218</v>
      </c>
      <c r="E123" s="395">
        <v>252666.4</v>
      </c>
      <c r="F123" s="395">
        <v>252666.4</v>
      </c>
      <c r="G123" s="403">
        <f>J123*25/100</f>
        <v>75799.925000000003</v>
      </c>
      <c r="H123" s="403">
        <f>J123*50/100</f>
        <v>151599.85</v>
      </c>
      <c r="I123" s="403">
        <f>J123*75/100</f>
        <v>227399.77499999999</v>
      </c>
      <c r="J123" s="395">
        <v>303199.7</v>
      </c>
      <c r="K123" s="395">
        <v>303199.7</v>
      </c>
      <c r="L123" s="395">
        <v>303199.7</v>
      </c>
    </row>
    <row r="124" spans="2:12" ht="41.25" customHeight="1">
      <c r="B124" s="406"/>
      <c r="C124" s="418"/>
      <c r="D124" s="157" t="s">
        <v>40</v>
      </c>
      <c r="E124" s="396"/>
      <c r="F124" s="396"/>
      <c r="G124" s="404"/>
      <c r="H124" s="404"/>
      <c r="I124" s="404"/>
      <c r="J124" s="396"/>
      <c r="K124" s="396"/>
      <c r="L124" s="396"/>
    </row>
    <row r="125" spans="2:12" ht="12" customHeight="1">
      <c r="B125" s="406"/>
      <c r="C125" s="418"/>
      <c r="D125" s="193" t="s">
        <v>219</v>
      </c>
      <c r="E125" s="396"/>
      <c r="F125" s="396"/>
      <c r="G125" s="404"/>
      <c r="H125" s="404"/>
      <c r="I125" s="404"/>
      <c r="J125" s="396"/>
      <c r="K125" s="396"/>
      <c r="L125" s="396"/>
    </row>
    <row r="126" spans="2:12" ht="38.25" customHeight="1">
      <c r="B126" s="406"/>
      <c r="C126" s="418"/>
      <c r="D126" s="158" t="s">
        <v>41</v>
      </c>
      <c r="E126" s="396"/>
      <c r="F126" s="396"/>
      <c r="G126" s="404"/>
      <c r="H126" s="404"/>
      <c r="I126" s="404"/>
      <c r="J126" s="396"/>
      <c r="K126" s="396"/>
      <c r="L126" s="396"/>
    </row>
    <row r="127" spans="2:12" ht="15" customHeight="1">
      <c r="B127" s="406"/>
      <c r="C127" s="418"/>
      <c r="D127" s="193" t="s">
        <v>220</v>
      </c>
      <c r="E127" s="396"/>
      <c r="F127" s="396"/>
      <c r="G127" s="404"/>
      <c r="H127" s="404"/>
      <c r="I127" s="404"/>
      <c r="J127" s="396"/>
      <c r="K127" s="396"/>
      <c r="L127" s="396"/>
    </row>
    <row r="128" spans="2:12" ht="12.75" customHeight="1">
      <c r="B128" s="406"/>
      <c r="C128" s="419"/>
      <c r="D128" s="158" t="s">
        <v>6</v>
      </c>
      <c r="E128" s="397"/>
      <c r="F128" s="397"/>
      <c r="G128" s="405"/>
      <c r="H128" s="405"/>
      <c r="I128" s="405"/>
      <c r="J128" s="397"/>
      <c r="K128" s="397"/>
      <c r="L128" s="397"/>
    </row>
    <row r="129" spans="2:12" ht="15.75" customHeight="1">
      <c r="B129" s="406"/>
      <c r="C129" s="417">
        <v>11005</v>
      </c>
      <c r="D129" s="193" t="s">
        <v>218</v>
      </c>
      <c r="E129" s="402">
        <v>136209.20000000001</v>
      </c>
      <c r="F129" s="402">
        <v>136209.20000000001</v>
      </c>
      <c r="G129" s="403">
        <f>J129*25/100</f>
        <v>40862.75</v>
      </c>
      <c r="H129" s="403">
        <f>J129*50/100</f>
        <v>81725.5</v>
      </c>
      <c r="I129" s="403">
        <f>J129*75/100</f>
        <v>122588.25</v>
      </c>
      <c r="J129" s="398">
        <v>163451</v>
      </c>
      <c r="K129" s="398">
        <v>163451</v>
      </c>
      <c r="L129" s="398">
        <v>163451</v>
      </c>
    </row>
    <row r="130" spans="2:12" ht="39" customHeight="1">
      <c r="B130" s="406"/>
      <c r="C130" s="418"/>
      <c r="D130" s="157" t="s">
        <v>42</v>
      </c>
      <c r="E130" s="402"/>
      <c r="F130" s="402"/>
      <c r="G130" s="404"/>
      <c r="H130" s="404"/>
      <c r="I130" s="404"/>
      <c r="J130" s="398"/>
      <c r="K130" s="398"/>
      <c r="L130" s="398"/>
    </row>
    <row r="131" spans="2:12" ht="12.75" customHeight="1">
      <c r="B131" s="406"/>
      <c r="C131" s="418"/>
      <c r="D131" s="193" t="s">
        <v>219</v>
      </c>
      <c r="E131" s="402"/>
      <c r="F131" s="402"/>
      <c r="G131" s="404"/>
      <c r="H131" s="404"/>
      <c r="I131" s="404"/>
      <c r="J131" s="398"/>
      <c r="K131" s="398"/>
      <c r="L131" s="398"/>
    </row>
    <row r="132" spans="2:12" ht="40.5" customHeight="1">
      <c r="B132" s="406"/>
      <c r="C132" s="418"/>
      <c r="D132" s="158" t="s">
        <v>43</v>
      </c>
      <c r="E132" s="402"/>
      <c r="F132" s="402"/>
      <c r="G132" s="404"/>
      <c r="H132" s="404"/>
      <c r="I132" s="404"/>
      <c r="J132" s="398"/>
      <c r="K132" s="398"/>
      <c r="L132" s="398"/>
    </row>
    <row r="133" spans="2:12" ht="12" customHeight="1">
      <c r="B133" s="406"/>
      <c r="C133" s="418"/>
      <c r="D133" s="193" t="s">
        <v>220</v>
      </c>
      <c r="E133" s="402"/>
      <c r="F133" s="402"/>
      <c r="G133" s="404"/>
      <c r="H133" s="404"/>
      <c r="I133" s="404"/>
      <c r="J133" s="398"/>
      <c r="K133" s="398"/>
      <c r="L133" s="398"/>
    </row>
    <row r="134" spans="2:12" ht="14.25" customHeight="1">
      <c r="B134" s="406"/>
      <c r="C134" s="419"/>
      <c r="D134" s="158" t="s">
        <v>6</v>
      </c>
      <c r="E134" s="402"/>
      <c r="F134" s="402"/>
      <c r="G134" s="405"/>
      <c r="H134" s="405"/>
      <c r="I134" s="405"/>
      <c r="J134" s="398"/>
      <c r="K134" s="398"/>
      <c r="L134" s="398"/>
    </row>
    <row r="135" spans="2:12" ht="12.75" customHeight="1">
      <c r="B135" s="406"/>
      <c r="C135" s="417">
        <v>11006</v>
      </c>
      <c r="D135" s="193" t="s">
        <v>218</v>
      </c>
      <c r="E135" s="402">
        <v>140288</v>
      </c>
      <c r="F135" s="402">
        <v>140288</v>
      </c>
      <c r="G135" s="403">
        <f>J135*25/100</f>
        <v>42086.400000000001</v>
      </c>
      <c r="H135" s="403">
        <f>J135*50/100</f>
        <v>84172.800000000003</v>
      </c>
      <c r="I135" s="403">
        <f>J135*75/100</f>
        <v>126259.2</v>
      </c>
      <c r="J135" s="398">
        <v>168345.60000000001</v>
      </c>
      <c r="K135" s="398">
        <v>168345.60000000001</v>
      </c>
      <c r="L135" s="398">
        <v>168345.60000000001</v>
      </c>
    </row>
    <row r="136" spans="2:12" ht="39.75" customHeight="1">
      <c r="B136" s="406"/>
      <c r="C136" s="418"/>
      <c r="D136" s="158" t="s">
        <v>69</v>
      </c>
      <c r="E136" s="402"/>
      <c r="F136" s="402"/>
      <c r="G136" s="404"/>
      <c r="H136" s="404"/>
      <c r="I136" s="404"/>
      <c r="J136" s="398"/>
      <c r="K136" s="398"/>
      <c r="L136" s="398"/>
    </row>
    <row r="137" spans="2:12" ht="15" customHeight="1">
      <c r="B137" s="406"/>
      <c r="C137" s="418"/>
      <c r="D137" s="193" t="s">
        <v>219</v>
      </c>
      <c r="E137" s="402"/>
      <c r="F137" s="402"/>
      <c r="G137" s="404"/>
      <c r="H137" s="404"/>
      <c r="I137" s="404"/>
      <c r="J137" s="398"/>
      <c r="K137" s="398"/>
      <c r="L137" s="398"/>
    </row>
    <row r="138" spans="2:12" ht="39" customHeight="1">
      <c r="B138" s="406"/>
      <c r="C138" s="418"/>
      <c r="D138" s="158" t="s">
        <v>170</v>
      </c>
      <c r="E138" s="402"/>
      <c r="F138" s="402"/>
      <c r="G138" s="404"/>
      <c r="H138" s="404"/>
      <c r="I138" s="404"/>
      <c r="J138" s="398"/>
      <c r="K138" s="398"/>
      <c r="L138" s="398"/>
    </row>
    <row r="139" spans="2:12" ht="15" customHeight="1">
      <c r="B139" s="406"/>
      <c r="C139" s="418"/>
      <c r="D139" s="193" t="s">
        <v>220</v>
      </c>
      <c r="E139" s="402"/>
      <c r="F139" s="402"/>
      <c r="G139" s="404"/>
      <c r="H139" s="404"/>
      <c r="I139" s="404"/>
      <c r="J139" s="398"/>
      <c r="K139" s="398"/>
      <c r="L139" s="398"/>
    </row>
    <row r="140" spans="2:12" ht="12.75" customHeight="1">
      <c r="B140" s="406"/>
      <c r="C140" s="419"/>
      <c r="D140" s="158" t="s">
        <v>6</v>
      </c>
      <c r="E140" s="402"/>
      <c r="F140" s="402"/>
      <c r="G140" s="405"/>
      <c r="H140" s="405"/>
      <c r="I140" s="405"/>
      <c r="J140" s="398"/>
      <c r="K140" s="398"/>
      <c r="L140" s="398"/>
    </row>
    <row r="141" spans="2:12" ht="13.5" customHeight="1">
      <c r="B141" s="406"/>
      <c r="C141" s="417">
        <v>11007</v>
      </c>
      <c r="D141" s="193" t="s">
        <v>218</v>
      </c>
      <c r="E141" s="402">
        <v>127406.1</v>
      </c>
      <c r="F141" s="402">
        <v>127406.1</v>
      </c>
      <c r="G141" s="403">
        <f>J141*25/100</f>
        <v>38221.824999999997</v>
      </c>
      <c r="H141" s="403">
        <f>J141*50/100</f>
        <v>76443.649999999994</v>
      </c>
      <c r="I141" s="403">
        <f>J141*75/100</f>
        <v>114665.47500000001</v>
      </c>
      <c r="J141" s="398">
        <v>152887.29999999999</v>
      </c>
      <c r="K141" s="398">
        <v>152887.29999999999</v>
      </c>
      <c r="L141" s="398">
        <v>152887.29999999999</v>
      </c>
    </row>
    <row r="142" spans="2:12" ht="24.75" customHeight="1">
      <c r="B142" s="406"/>
      <c r="C142" s="418"/>
      <c r="D142" s="157" t="s">
        <v>44</v>
      </c>
      <c r="E142" s="402"/>
      <c r="F142" s="402"/>
      <c r="G142" s="404"/>
      <c r="H142" s="404"/>
      <c r="I142" s="404"/>
      <c r="J142" s="398"/>
      <c r="K142" s="398"/>
      <c r="L142" s="398"/>
    </row>
    <row r="143" spans="2:12" ht="12.75" customHeight="1">
      <c r="B143" s="406"/>
      <c r="C143" s="418"/>
      <c r="D143" s="193" t="s">
        <v>219</v>
      </c>
      <c r="E143" s="402"/>
      <c r="F143" s="402"/>
      <c r="G143" s="404"/>
      <c r="H143" s="404"/>
      <c r="I143" s="404"/>
      <c r="J143" s="398"/>
      <c r="K143" s="398"/>
      <c r="L143" s="398"/>
    </row>
    <row r="144" spans="2:12" ht="39.75" customHeight="1">
      <c r="B144" s="406"/>
      <c r="C144" s="418"/>
      <c r="D144" s="158" t="s">
        <v>45</v>
      </c>
      <c r="E144" s="402"/>
      <c r="F144" s="402"/>
      <c r="G144" s="404"/>
      <c r="H144" s="404"/>
      <c r="I144" s="404"/>
      <c r="J144" s="398"/>
      <c r="K144" s="398"/>
      <c r="L144" s="398"/>
    </row>
    <row r="145" spans="2:12" ht="12.75" customHeight="1">
      <c r="B145" s="406"/>
      <c r="C145" s="418"/>
      <c r="D145" s="193" t="s">
        <v>220</v>
      </c>
      <c r="E145" s="402"/>
      <c r="F145" s="402"/>
      <c r="G145" s="404"/>
      <c r="H145" s="404"/>
      <c r="I145" s="404"/>
      <c r="J145" s="398"/>
      <c r="K145" s="398"/>
      <c r="L145" s="398"/>
    </row>
    <row r="146" spans="2:12" ht="12" customHeight="1">
      <c r="B146" s="406"/>
      <c r="C146" s="419"/>
      <c r="D146" s="172" t="s">
        <v>6</v>
      </c>
      <c r="E146" s="402"/>
      <c r="F146" s="402"/>
      <c r="G146" s="405"/>
      <c r="H146" s="405"/>
      <c r="I146" s="405"/>
      <c r="J146" s="398"/>
      <c r="K146" s="398"/>
      <c r="L146" s="398"/>
    </row>
    <row r="147" spans="2:12" ht="14.25" customHeight="1">
      <c r="B147" s="406"/>
      <c r="C147" s="417">
        <v>11008</v>
      </c>
      <c r="D147" s="193" t="s">
        <v>218</v>
      </c>
      <c r="E147" s="402">
        <v>44700</v>
      </c>
      <c r="F147" s="402">
        <v>44700</v>
      </c>
      <c r="G147" s="403">
        <f>J147*25/100</f>
        <v>13410</v>
      </c>
      <c r="H147" s="403">
        <f>J147*50/100</f>
        <v>26820</v>
      </c>
      <c r="I147" s="403">
        <f>J147*75/100</f>
        <v>40230</v>
      </c>
      <c r="J147" s="403">
        <v>53640</v>
      </c>
      <c r="K147" s="403">
        <v>53640</v>
      </c>
      <c r="L147" s="403">
        <v>53640</v>
      </c>
    </row>
    <row r="148" spans="2:12" ht="27" customHeight="1">
      <c r="B148" s="406"/>
      <c r="C148" s="418"/>
      <c r="D148" s="157" t="s">
        <v>46</v>
      </c>
      <c r="E148" s="402"/>
      <c r="F148" s="402"/>
      <c r="G148" s="404"/>
      <c r="H148" s="404"/>
      <c r="I148" s="404"/>
      <c r="J148" s="404"/>
      <c r="K148" s="404"/>
      <c r="L148" s="404"/>
    </row>
    <row r="149" spans="2:12" ht="16.5" customHeight="1">
      <c r="B149" s="406"/>
      <c r="C149" s="418"/>
      <c r="D149" s="193" t="s">
        <v>219</v>
      </c>
      <c r="E149" s="402"/>
      <c r="F149" s="402"/>
      <c r="G149" s="404"/>
      <c r="H149" s="404"/>
      <c r="I149" s="404"/>
      <c r="J149" s="404"/>
      <c r="K149" s="404"/>
      <c r="L149" s="404"/>
    </row>
    <row r="150" spans="2:12" ht="27.75" customHeight="1">
      <c r="B150" s="406"/>
      <c r="C150" s="418"/>
      <c r="D150" s="158" t="s">
        <v>47</v>
      </c>
      <c r="E150" s="402"/>
      <c r="F150" s="402"/>
      <c r="G150" s="404"/>
      <c r="H150" s="404"/>
      <c r="I150" s="404"/>
      <c r="J150" s="404"/>
      <c r="K150" s="404"/>
      <c r="L150" s="404"/>
    </row>
    <row r="151" spans="2:12" ht="15" customHeight="1">
      <c r="B151" s="406"/>
      <c r="C151" s="418"/>
      <c r="D151" s="193" t="s">
        <v>220</v>
      </c>
      <c r="E151" s="402"/>
      <c r="F151" s="402"/>
      <c r="G151" s="404"/>
      <c r="H151" s="404"/>
      <c r="I151" s="404"/>
      <c r="J151" s="404"/>
      <c r="K151" s="404"/>
      <c r="L151" s="404"/>
    </row>
    <row r="152" spans="2:12" ht="13.5" customHeight="1">
      <c r="B152" s="406"/>
      <c r="C152" s="419"/>
      <c r="D152" s="158" t="s">
        <v>6</v>
      </c>
      <c r="E152" s="402"/>
      <c r="F152" s="402"/>
      <c r="G152" s="405"/>
      <c r="H152" s="405"/>
      <c r="I152" s="405"/>
      <c r="J152" s="405"/>
      <c r="K152" s="405"/>
      <c r="L152" s="405"/>
    </row>
    <row r="153" spans="2:12" ht="14.25" customHeight="1">
      <c r="B153" s="406"/>
      <c r="C153" s="417">
        <v>11009</v>
      </c>
      <c r="D153" s="193" t="s">
        <v>218</v>
      </c>
      <c r="E153" s="402">
        <v>15603.8</v>
      </c>
      <c r="F153" s="402">
        <v>15603.8</v>
      </c>
      <c r="G153" s="403">
        <f>J153*25/100</f>
        <v>3900.95</v>
      </c>
      <c r="H153" s="403">
        <f>J153*50/100</f>
        <v>7801.9</v>
      </c>
      <c r="I153" s="403">
        <f>J153*75/100</f>
        <v>11702.85</v>
      </c>
      <c r="J153" s="398">
        <v>15603.8</v>
      </c>
      <c r="K153" s="398">
        <v>15603.8</v>
      </c>
      <c r="L153" s="398">
        <v>15603.8</v>
      </c>
    </row>
    <row r="154" spans="2:12" ht="15" customHeight="1">
      <c r="B154" s="406"/>
      <c r="C154" s="418"/>
      <c r="D154" s="158" t="s">
        <v>70</v>
      </c>
      <c r="E154" s="402"/>
      <c r="F154" s="402"/>
      <c r="G154" s="404"/>
      <c r="H154" s="404"/>
      <c r="I154" s="404"/>
      <c r="J154" s="398"/>
      <c r="K154" s="398"/>
      <c r="L154" s="398"/>
    </row>
    <row r="155" spans="2:12" ht="15.75" customHeight="1">
      <c r="B155" s="406"/>
      <c r="C155" s="418"/>
      <c r="D155" s="193" t="s">
        <v>219</v>
      </c>
      <c r="E155" s="402"/>
      <c r="F155" s="402"/>
      <c r="G155" s="404"/>
      <c r="H155" s="404"/>
      <c r="I155" s="404"/>
      <c r="J155" s="398"/>
      <c r="K155" s="398"/>
      <c r="L155" s="398"/>
    </row>
    <row r="156" spans="2:12" ht="39" customHeight="1">
      <c r="B156" s="406"/>
      <c r="C156" s="418"/>
      <c r="D156" s="158" t="s">
        <v>172</v>
      </c>
      <c r="E156" s="402"/>
      <c r="F156" s="402"/>
      <c r="G156" s="404"/>
      <c r="H156" s="404"/>
      <c r="I156" s="404"/>
      <c r="J156" s="398"/>
      <c r="K156" s="398"/>
      <c r="L156" s="398"/>
    </row>
    <row r="157" spans="2:12" ht="13.5" customHeight="1">
      <c r="B157" s="406"/>
      <c r="C157" s="418"/>
      <c r="D157" s="193" t="s">
        <v>220</v>
      </c>
      <c r="E157" s="402"/>
      <c r="F157" s="402"/>
      <c r="G157" s="404"/>
      <c r="H157" s="404"/>
      <c r="I157" s="404"/>
      <c r="J157" s="398"/>
      <c r="K157" s="398"/>
      <c r="L157" s="398"/>
    </row>
    <row r="158" spans="2:12" ht="15" customHeight="1">
      <c r="B158" s="406"/>
      <c r="C158" s="419"/>
      <c r="D158" s="158" t="s">
        <v>6</v>
      </c>
      <c r="E158" s="402"/>
      <c r="F158" s="402"/>
      <c r="G158" s="405"/>
      <c r="H158" s="405"/>
      <c r="I158" s="405"/>
      <c r="J158" s="398"/>
      <c r="K158" s="398"/>
      <c r="L158" s="398"/>
    </row>
    <row r="159" spans="2:12" ht="12" customHeight="1">
      <c r="B159" s="406"/>
      <c r="C159" s="417">
        <v>11010</v>
      </c>
      <c r="D159" s="193" t="s">
        <v>218</v>
      </c>
      <c r="E159" s="402">
        <v>141270.20000000001</v>
      </c>
      <c r="F159" s="402">
        <v>141270.20000000001</v>
      </c>
      <c r="G159" s="403">
        <f>J159*25/100</f>
        <v>42381.05</v>
      </c>
      <c r="H159" s="403">
        <f>J159*50/100</f>
        <v>84762.1</v>
      </c>
      <c r="I159" s="403">
        <f>J159*75/100</f>
        <v>127143.15</v>
      </c>
      <c r="J159" s="403">
        <v>169524.2</v>
      </c>
      <c r="K159" s="403">
        <v>169524.2</v>
      </c>
      <c r="L159" s="403">
        <v>169524.2</v>
      </c>
    </row>
    <row r="160" spans="2:12" ht="40.5" customHeight="1">
      <c r="B160" s="406"/>
      <c r="C160" s="418"/>
      <c r="D160" s="158" t="s">
        <v>71</v>
      </c>
      <c r="E160" s="402"/>
      <c r="F160" s="402"/>
      <c r="G160" s="404"/>
      <c r="H160" s="404"/>
      <c r="I160" s="404"/>
      <c r="J160" s="404"/>
      <c r="K160" s="404"/>
      <c r="L160" s="404"/>
    </row>
    <row r="161" spans="2:12" ht="15.75" customHeight="1">
      <c r="B161" s="406"/>
      <c r="C161" s="418"/>
      <c r="D161" s="193" t="s">
        <v>219</v>
      </c>
      <c r="E161" s="402"/>
      <c r="F161" s="402"/>
      <c r="G161" s="404"/>
      <c r="H161" s="404"/>
      <c r="I161" s="404"/>
      <c r="J161" s="404"/>
      <c r="K161" s="404"/>
      <c r="L161" s="404"/>
    </row>
    <row r="162" spans="2:12" ht="40.5" customHeight="1">
      <c r="B162" s="406"/>
      <c r="C162" s="418"/>
      <c r="D162" s="158" t="s">
        <v>174</v>
      </c>
      <c r="E162" s="402"/>
      <c r="F162" s="402"/>
      <c r="G162" s="404"/>
      <c r="H162" s="404"/>
      <c r="I162" s="404"/>
      <c r="J162" s="404"/>
      <c r="K162" s="404"/>
      <c r="L162" s="404"/>
    </row>
    <row r="163" spans="2:12" ht="13.5" customHeight="1">
      <c r="B163" s="406"/>
      <c r="C163" s="418"/>
      <c r="D163" s="193" t="s">
        <v>220</v>
      </c>
      <c r="E163" s="402"/>
      <c r="F163" s="402"/>
      <c r="G163" s="404"/>
      <c r="H163" s="404"/>
      <c r="I163" s="404"/>
      <c r="J163" s="404"/>
      <c r="K163" s="404"/>
      <c r="L163" s="404"/>
    </row>
    <row r="164" spans="2:12" ht="14.25" customHeight="1">
      <c r="B164" s="406"/>
      <c r="C164" s="419"/>
      <c r="D164" s="159" t="s">
        <v>6</v>
      </c>
      <c r="E164" s="402"/>
      <c r="F164" s="402"/>
      <c r="G164" s="405"/>
      <c r="H164" s="405"/>
      <c r="I164" s="405"/>
      <c r="J164" s="405"/>
      <c r="K164" s="405"/>
      <c r="L164" s="405"/>
    </row>
    <row r="165" spans="2:12" ht="14.25" customHeight="1">
      <c r="B165" s="406"/>
      <c r="C165" s="443">
        <v>12001</v>
      </c>
      <c r="D165" s="193" t="s">
        <v>218</v>
      </c>
      <c r="E165" s="392">
        <v>7000</v>
      </c>
      <c r="F165" s="392">
        <v>7000</v>
      </c>
      <c r="G165" s="403">
        <f>J165*25/100</f>
        <v>0</v>
      </c>
      <c r="H165" s="403">
        <f>J165*50/100</f>
        <v>0</v>
      </c>
      <c r="I165" s="403">
        <f>J165*75/100</f>
        <v>0</v>
      </c>
      <c r="J165" s="395">
        <v>0</v>
      </c>
      <c r="K165" s="395">
        <v>0</v>
      </c>
      <c r="L165" s="395">
        <v>0</v>
      </c>
    </row>
    <row r="166" spans="2:12" ht="27" customHeight="1">
      <c r="B166" s="406"/>
      <c r="C166" s="444"/>
      <c r="D166" s="157" t="s">
        <v>48</v>
      </c>
      <c r="E166" s="393"/>
      <c r="F166" s="393"/>
      <c r="G166" s="404"/>
      <c r="H166" s="404"/>
      <c r="I166" s="404"/>
      <c r="J166" s="396"/>
      <c r="K166" s="396"/>
      <c r="L166" s="396"/>
    </row>
    <row r="167" spans="2:12" ht="16.5" customHeight="1">
      <c r="B167" s="406"/>
      <c r="C167" s="444"/>
      <c r="D167" s="193" t="s">
        <v>219</v>
      </c>
      <c r="E167" s="393"/>
      <c r="F167" s="393"/>
      <c r="G167" s="404"/>
      <c r="H167" s="404"/>
      <c r="I167" s="404"/>
      <c r="J167" s="396"/>
      <c r="K167" s="396"/>
      <c r="L167" s="396"/>
    </row>
    <row r="168" spans="2:12" ht="41.25" customHeight="1">
      <c r="B168" s="406"/>
      <c r="C168" s="444"/>
      <c r="D168" s="164" t="s">
        <v>49</v>
      </c>
      <c r="E168" s="393"/>
      <c r="F168" s="393"/>
      <c r="G168" s="404"/>
      <c r="H168" s="404"/>
      <c r="I168" s="404"/>
      <c r="J168" s="396"/>
      <c r="K168" s="396"/>
      <c r="L168" s="396"/>
    </row>
    <row r="169" spans="2:12" ht="15" customHeight="1">
      <c r="B169" s="406"/>
      <c r="C169" s="444"/>
      <c r="D169" s="193" t="s">
        <v>220</v>
      </c>
      <c r="E169" s="393"/>
      <c r="F169" s="393"/>
      <c r="G169" s="404"/>
      <c r="H169" s="404"/>
      <c r="I169" s="404"/>
      <c r="J169" s="396"/>
      <c r="K169" s="396"/>
      <c r="L169" s="396"/>
    </row>
    <row r="170" spans="2:12" ht="17.25" customHeight="1">
      <c r="B170" s="406"/>
      <c r="C170" s="445"/>
      <c r="D170" s="159" t="s">
        <v>30</v>
      </c>
      <c r="E170" s="394"/>
      <c r="F170" s="394"/>
      <c r="G170" s="405"/>
      <c r="H170" s="405"/>
      <c r="I170" s="405"/>
      <c r="J170" s="397"/>
      <c r="K170" s="397"/>
      <c r="L170" s="397"/>
    </row>
    <row r="171" spans="2:12" ht="18.75" customHeight="1">
      <c r="B171" s="406"/>
      <c r="C171" s="443">
        <v>12002</v>
      </c>
      <c r="D171" s="193" t="s">
        <v>218</v>
      </c>
      <c r="E171" s="392">
        <v>0</v>
      </c>
      <c r="F171" s="392">
        <v>442320</v>
      </c>
      <c r="G171" s="398">
        <f>J171*25/100</f>
        <v>69386.7</v>
      </c>
      <c r="H171" s="398">
        <f>J171*50/100</f>
        <v>138773.4</v>
      </c>
      <c r="I171" s="398">
        <f>J171*75/100</f>
        <v>208160.1</v>
      </c>
      <c r="J171" s="398">
        <v>277546.8</v>
      </c>
      <c r="K171" s="398">
        <v>67531.3</v>
      </c>
      <c r="L171" s="398">
        <v>0</v>
      </c>
    </row>
    <row r="172" spans="2:12" ht="54" customHeight="1">
      <c r="B172" s="406"/>
      <c r="C172" s="444"/>
      <c r="D172" s="203" t="s">
        <v>211</v>
      </c>
      <c r="E172" s="393"/>
      <c r="F172" s="393"/>
      <c r="G172" s="398"/>
      <c r="H172" s="398"/>
      <c r="I172" s="398"/>
      <c r="J172" s="398"/>
      <c r="K172" s="398"/>
      <c r="L172" s="398"/>
    </row>
    <row r="173" spans="2:12" ht="20.25" customHeight="1">
      <c r="B173" s="406"/>
      <c r="C173" s="444"/>
      <c r="D173" s="193" t="s">
        <v>219</v>
      </c>
      <c r="E173" s="393"/>
      <c r="F173" s="393"/>
      <c r="G173" s="398"/>
      <c r="H173" s="398"/>
      <c r="I173" s="398"/>
      <c r="J173" s="398"/>
      <c r="K173" s="398"/>
      <c r="L173" s="398"/>
    </row>
    <row r="174" spans="2:12" ht="42.75" customHeight="1">
      <c r="B174" s="406"/>
      <c r="C174" s="444"/>
      <c r="D174" s="158" t="s">
        <v>50</v>
      </c>
      <c r="E174" s="393"/>
      <c r="F174" s="393"/>
      <c r="G174" s="398"/>
      <c r="H174" s="398"/>
      <c r="I174" s="398"/>
      <c r="J174" s="398"/>
      <c r="K174" s="398"/>
      <c r="L174" s="398"/>
    </row>
    <row r="175" spans="2:12" ht="20.25" customHeight="1">
      <c r="B175" s="406"/>
      <c r="C175" s="444"/>
      <c r="D175" s="193" t="s">
        <v>220</v>
      </c>
      <c r="E175" s="393"/>
      <c r="F175" s="393"/>
      <c r="G175" s="398"/>
      <c r="H175" s="398"/>
      <c r="I175" s="398"/>
      <c r="J175" s="398"/>
      <c r="K175" s="398"/>
      <c r="L175" s="398"/>
    </row>
    <row r="176" spans="2:12" ht="17.25" customHeight="1">
      <c r="B176" s="406"/>
      <c r="C176" s="445"/>
      <c r="D176" s="159" t="s">
        <v>30</v>
      </c>
      <c r="E176" s="394"/>
      <c r="F176" s="394"/>
      <c r="G176" s="398"/>
      <c r="H176" s="398"/>
      <c r="I176" s="398"/>
      <c r="J176" s="398"/>
      <c r="K176" s="398"/>
      <c r="L176" s="398"/>
    </row>
    <row r="177" spans="2:12">
      <c r="B177" s="421"/>
      <c r="C177" s="421"/>
      <c r="D177" s="422" t="s">
        <v>250</v>
      </c>
      <c r="E177" s="422"/>
      <c r="F177" s="422"/>
      <c r="G177" s="422"/>
      <c r="H177" s="422"/>
      <c r="I177" s="422"/>
      <c r="J177" s="422"/>
      <c r="K177" s="422"/>
      <c r="L177" s="422"/>
    </row>
    <row r="178" spans="2:12" ht="16.5" customHeight="1">
      <c r="B178" s="406"/>
      <c r="C178" s="442">
        <v>32001</v>
      </c>
      <c r="D178" s="193" t="s">
        <v>218</v>
      </c>
      <c r="E178" s="392">
        <v>237990</v>
      </c>
      <c r="F178" s="392">
        <v>329192.09999999998</v>
      </c>
      <c r="G178" s="398">
        <f>J178*25/100</f>
        <v>101496.825</v>
      </c>
      <c r="H178" s="398">
        <f>J178*50/100</f>
        <v>202993.65</v>
      </c>
      <c r="I178" s="398">
        <f>J178*75/100</f>
        <v>304490.47499999998</v>
      </c>
      <c r="J178" s="398">
        <v>405987.3</v>
      </c>
      <c r="K178" s="398">
        <v>211429.2</v>
      </c>
      <c r="L178" s="398">
        <v>0</v>
      </c>
    </row>
    <row r="179" spans="2:12" ht="67.5" customHeight="1">
      <c r="B179" s="406"/>
      <c r="C179" s="442"/>
      <c r="D179" s="203" t="s">
        <v>212</v>
      </c>
      <c r="E179" s="393"/>
      <c r="F179" s="393"/>
      <c r="G179" s="398"/>
      <c r="H179" s="398"/>
      <c r="I179" s="398"/>
      <c r="J179" s="398"/>
      <c r="K179" s="398"/>
      <c r="L179" s="398"/>
    </row>
    <row r="180" spans="2:12" ht="17.25" customHeight="1">
      <c r="B180" s="406"/>
      <c r="C180" s="442"/>
      <c r="D180" s="193" t="s">
        <v>219</v>
      </c>
      <c r="E180" s="393"/>
      <c r="F180" s="393"/>
      <c r="G180" s="398"/>
      <c r="H180" s="398"/>
      <c r="I180" s="398"/>
      <c r="J180" s="398"/>
      <c r="K180" s="398"/>
      <c r="L180" s="398"/>
    </row>
    <row r="181" spans="2:12" ht="41.25" customHeight="1">
      <c r="B181" s="406"/>
      <c r="C181" s="442"/>
      <c r="D181" s="158" t="s">
        <v>51</v>
      </c>
      <c r="E181" s="393"/>
      <c r="F181" s="393"/>
      <c r="G181" s="398"/>
      <c r="H181" s="398"/>
      <c r="I181" s="398"/>
      <c r="J181" s="398"/>
      <c r="K181" s="398"/>
      <c r="L181" s="398"/>
    </row>
    <row r="182" spans="2:12" ht="15" customHeight="1">
      <c r="B182" s="406"/>
      <c r="C182" s="442"/>
      <c r="D182" s="193" t="s">
        <v>220</v>
      </c>
      <c r="E182" s="393"/>
      <c r="F182" s="393"/>
      <c r="G182" s="398"/>
      <c r="H182" s="398"/>
      <c r="I182" s="398"/>
      <c r="J182" s="398"/>
      <c r="K182" s="398"/>
      <c r="L182" s="398"/>
    </row>
    <row r="183" spans="2:12" ht="36.75" customHeight="1">
      <c r="B183" s="406"/>
      <c r="C183" s="442"/>
      <c r="D183" s="170" t="s">
        <v>52</v>
      </c>
      <c r="E183" s="394"/>
      <c r="F183" s="394"/>
      <c r="G183" s="398"/>
      <c r="H183" s="398"/>
      <c r="I183" s="398"/>
      <c r="J183" s="398"/>
      <c r="K183" s="398"/>
      <c r="L183" s="398"/>
    </row>
    <row r="184" spans="2:12">
      <c r="B184" s="436" t="s">
        <v>188</v>
      </c>
      <c r="C184" s="437"/>
      <c r="D184" s="438"/>
      <c r="E184" s="438"/>
      <c r="F184" s="438"/>
      <c r="G184" s="438"/>
      <c r="H184" s="438"/>
      <c r="I184" s="438"/>
      <c r="J184" s="438"/>
      <c r="K184" s="438"/>
      <c r="L184" s="438"/>
    </row>
    <row r="185" spans="2:12" ht="16.5" customHeight="1">
      <c r="B185" s="439">
        <v>1173</v>
      </c>
      <c r="C185" s="440"/>
      <c r="D185" s="193" t="s">
        <v>247</v>
      </c>
      <c r="E185" s="402">
        <f>E193+E199+E205+E211+E217+E224+E230+E236+E242</f>
        <v>0</v>
      </c>
      <c r="F185" s="402">
        <f t="shared" ref="F185:L185" si="6">F193+F199+F205+F211+F217+F224+F230+F236+F242</f>
        <v>2046424.9</v>
      </c>
      <c r="G185" s="402">
        <f t="shared" si="6"/>
        <v>459859.75</v>
      </c>
      <c r="H185" s="402">
        <f t="shared" si="6"/>
        <v>1068954.3</v>
      </c>
      <c r="I185" s="402">
        <f t="shared" si="6"/>
        <v>1600088.95</v>
      </c>
      <c r="J185" s="402">
        <f>J193+J199+J205+J211+J217+J224+J230+J236+J242</f>
        <v>2271606.128</v>
      </c>
      <c r="K185" s="441">
        <f t="shared" si="6"/>
        <v>2485385.8589125001</v>
      </c>
      <c r="L185" s="413">
        <f t="shared" si="6"/>
        <v>2729811.0820000004</v>
      </c>
    </row>
    <row r="186" spans="2:12" ht="15.75" customHeight="1">
      <c r="B186" s="439"/>
      <c r="C186" s="440"/>
      <c r="D186" s="164" t="s">
        <v>53</v>
      </c>
      <c r="E186" s="402"/>
      <c r="F186" s="402"/>
      <c r="G186" s="402"/>
      <c r="H186" s="402"/>
      <c r="I186" s="402"/>
      <c r="J186" s="402"/>
      <c r="K186" s="441"/>
      <c r="L186" s="413"/>
    </row>
    <row r="187" spans="2:12" ht="14.25" customHeight="1">
      <c r="B187" s="439"/>
      <c r="C187" s="440"/>
      <c r="D187" s="193" t="s">
        <v>248</v>
      </c>
      <c r="E187" s="402"/>
      <c r="F187" s="402"/>
      <c r="G187" s="402"/>
      <c r="H187" s="402"/>
      <c r="I187" s="402"/>
      <c r="J187" s="402"/>
      <c r="K187" s="441"/>
      <c r="L187" s="413"/>
    </row>
    <row r="188" spans="2:12" ht="16.5" customHeight="1">
      <c r="B188" s="439"/>
      <c r="C188" s="440"/>
      <c r="D188" s="169" t="s">
        <v>54</v>
      </c>
      <c r="E188" s="402"/>
      <c r="F188" s="402"/>
      <c r="G188" s="402"/>
      <c r="H188" s="402"/>
      <c r="I188" s="402"/>
      <c r="J188" s="402"/>
      <c r="K188" s="441"/>
      <c r="L188" s="413"/>
    </row>
    <row r="189" spans="2:12" ht="17.25" customHeight="1">
      <c r="B189" s="439"/>
      <c r="C189" s="440"/>
      <c r="D189" s="193" t="s">
        <v>217</v>
      </c>
      <c r="E189" s="402"/>
      <c r="F189" s="402"/>
      <c r="G189" s="402"/>
      <c r="H189" s="402"/>
      <c r="I189" s="402"/>
      <c r="J189" s="402"/>
      <c r="K189" s="441"/>
      <c r="L189" s="413"/>
    </row>
    <row r="190" spans="2:12" ht="18.75" customHeight="1">
      <c r="B190" s="417"/>
      <c r="C190" s="440"/>
      <c r="D190" s="166" t="s">
        <v>55</v>
      </c>
      <c r="E190" s="402"/>
      <c r="F190" s="402"/>
      <c r="G190" s="402"/>
      <c r="H190" s="402"/>
      <c r="I190" s="402"/>
      <c r="J190" s="402"/>
      <c r="K190" s="441"/>
      <c r="L190" s="413"/>
    </row>
    <row r="191" spans="2:12" ht="15" customHeight="1">
      <c r="B191" s="436" t="s">
        <v>249</v>
      </c>
      <c r="C191" s="437"/>
      <c r="D191" s="422"/>
      <c r="E191" s="422"/>
      <c r="F191" s="422"/>
      <c r="G191" s="422"/>
      <c r="H191" s="422"/>
      <c r="I191" s="422"/>
      <c r="J191" s="422"/>
      <c r="K191" s="422"/>
      <c r="L191" s="422"/>
    </row>
    <row r="192" spans="2:12" ht="13.5" customHeight="1">
      <c r="B192" s="421"/>
      <c r="C192" s="421"/>
      <c r="D192" s="198" t="s">
        <v>3</v>
      </c>
      <c r="E192" s="200"/>
      <c r="F192" s="200"/>
      <c r="G192" s="200"/>
      <c r="H192" s="200"/>
      <c r="I192" s="200"/>
      <c r="J192" s="200"/>
      <c r="K192" s="200"/>
      <c r="L192" s="201"/>
    </row>
    <row r="193" spans="2:12" ht="18" customHeight="1">
      <c r="B193" s="406"/>
      <c r="C193" s="417">
        <v>11001</v>
      </c>
      <c r="D193" s="193" t="s">
        <v>218</v>
      </c>
      <c r="E193" s="392">
        <v>0</v>
      </c>
      <c r="F193" s="392">
        <v>263128.5</v>
      </c>
      <c r="G193" s="392">
        <v>51645.7</v>
      </c>
      <c r="H193" s="392">
        <v>114164.1</v>
      </c>
      <c r="I193" s="392">
        <v>190273.5</v>
      </c>
      <c r="J193" s="395">
        <v>267075.42800000001</v>
      </c>
      <c r="K193" s="395">
        <v>271081.55891249998</v>
      </c>
      <c r="L193" s="395">
        <v>275147.78200000001</v>
      </c>
    </row>
    <row r="194" spans="2:12" ht="28.5" customHeight="1">
      <c r="B194" s="406"/>
      <c r="C194" s="418"/>
      <c r="D194" s="158" t="s">
        <v>213</v>
      </c>
      <c r="E194" s="393"/>
      <c r="F194" s="393"/>
      <c r="G194" s="393"/>
      <c r="H194" s="393"/>
      <c r="I194" s="393"/>
      <c r="J194" s="396"/>
      <c r="K194" s="396"/>
      <c r="L194" s="396"/>
    </row>
    <row r="195" spans="2:12" ht="16.5" customHeight="1">
      <c r="B195" s="406"/>
      <c r="C195" s="418"/>
      <c r="D195" s="193" t="s">
        <v>219</v>
      </c>
      <c r="E195" s="393"/>
      <c r="F195" s="393"/>
      <c r="G195" s="393"/>
      <c r="H195" s="393"/>
      <c r="I195" s="393"/>
      <c r="J195" s="396"/>
      <c r="K195" s="396"/>
      <c r="L195" s="396"/>
    </row>
    <row r="196" spans="2:12" ht="27" customHeight="1">
      <c r="B196" s="406"/>
      <c r="C196" s="418"/>
      <c r="D196" s="158" t="s">
        <v>214</v>
      </c>
      <c r="E196" s="393"/>
      <c r="F196" s="393"/>
      <c r="G196" s="393"/>
      <c r="H196" s="393"/>
      <c r="I196" s="393"/>
      <c r="J196" s="396"/>
      <c r="K196" s="396"/>
      <c r="L196" s="396"/>
    </row>
    <row r="197" spans="2:12" ht="15" customHeight="1">
      <c r="B197" s="406"/>
      <c r="C197" s="418"/>
      <c r="D197" s="193" t="s">
        <v>220</v>
      </c>
      <c r="E197" s="393"/>
      <c r="F197" s="393"/>
      <c r="G197" s="393"/>
      <c r="H197" s="393"/>
      <c r="I197" s="393"/>
      <c r="J197" s="396"/>
      <c r="K197" s="396"/>
      <c r="L197" s="396"/>
    </row>
    <row r="198" spans="2:12" ht="16.5" customHeight="1">
      <c r="B198" s="406"/>
      <c r="C198" s="419"/>
      <c r="D198" s="159" t="s">
        <v>6</v>
      </c>
      <c r="E198" s="394"/>
      <c r="F198" s="394"/>
      <c r="G198" s="394"/>
      <c r="H198" s="394"/>
      <c r="I198" s="394"/>
      <c r="J198" s="397"/>
      <c r="K198" s="397"/>
      <c r="L198" s="397"/>
    </row>
    <row r="199" spans="2:12" ht="15.75" customHeight="1">
      <c r="B199" s="406"/>
      <c r="C199" s="417">
        <v>11002</v>
      </c>
      <c r="D199" s="193" t="s">
        <v>218</v>
      </c>
      <c r="E199" s="392">
        <v>0</v>
      </c>
      <c r="F199" s="392">
        <v>1126664.3</v>
      </c>
      <c r="G199" s="392">
        <v>322073.8</v>
      </c>
      <c r="H199" s="392">
        <v>644147.6</v>
      </c>
      <c r="I199" s="392">
        <v>966221.4</v>
      </c>
      <c r="J199" s="395">
        <v>1288295.2</v>
      </c>
      <c r="K199" s="395">
        <v>1396034.6</v>
      </c>
      <c r="L199" s="395">
        <v>1396034.6</v>
      </c>
    </row>
    <row r="200" spans="2:12" ht="15" customHeight="1">
      <c r="B200" s="406"/>
      <c r="C200" s="418"/>
      <c r="D200" s="157" t="s">
        <v>56</v>
      </c>
      <c r="E200" s="393"/>
      <c r="F200" s="393"/>
      <c r="G200" s="393"/>
      <c r="H200" s="393"/>
      <c r="I200" s="393"/>
      <c r="J200" s="396"/>
      <c r="K200" s="396"/>
      <c r="L200" s="396"/>
    </row>
    <row r="201" spans="2:12" ht="13.5" customHeight="1">
      <c r="B201" s="406"/>
      <c r="C201" s="418"/>
      <c r="D201" s="193" t="s">
        <v>219</v>
      </c>
      <c r="E201" s="393"/>
      <c r="F201" s="393"/>
      <c r="G201" s="393"/>
      <c r="H201" s="393"/>
      <c r="I201" s="393"/>
      <c r="J201" s="396"/>
      <c r="K201" s="396"/>
      <c r="L201" s="396"/>
    </row>
    <row r="202" spans="2:12" ht="26.25" customHeight="1">
      <c r="B202" s="406"/>
      <c r="C202" s="418"/>
      <c r="D202" s="173" t="s">
        <v>57</v>
      </c>
      <c r="E202" s="393"/>
      <c r="F202" s="393"/>
      <c r="G202" s="393"/>
      <c r="H202" s="393"/>
      <c r="I202" s="393"/>
      <c r="J202" s="396"/>
      <c r="K202" s="396"/>
      <c r="L202" s="396"/>
    </row>
    <row r="203" spans="2:12" ht="12" customHeight="1">
      <c r="B203" s="406"/>
      <c r="C203" s="418"/>
      <c r="D203" s="193" t="s">
        <v>220</v>
      </c>
      <c r="E203" s="393"/>
      <c r="F203" s="393"/>
      <c r="G203" s="393"/>
      <c r="H203" s="393"/>
      <c r="I203" s="393"/>
      <c r="J203" s="396"/>
      <c r="K203" s="396"/>
      <c r="L203" s="396"/>
    </row>
    <row r="204" spans="2:12" ht="13.5" customHeight="1">
      <c r="B204" s="406"/>
      <c r="C204" s="419"/>
      <c r="D204" s="159" t="s">
        <v>6</v>
      </c>
      <c r="E204" s="394"/>
      <c r="F204" s="394"/>
      <c r="G204" s="394"/>
      <c r="H204" s="394"/>
      <c r="I204" s="394"/>
      <c r="J204" s="397"/>
      <c r="K204" s="397"/>
      <c r="L204" s="397"/>
    </row>
    <row r="205" spans="2:12" ht="14.25" customHeight="1">
      <c r="B205" s="406"/>
      <c r="C205" s="417">
        <v>11003</v>
      </c>
      <c r="D205" s="193" t="s">
        <v>218</v>
      </c>
      <c r="E205" s="392">
        <v>0</v>
      </c>
      <c r="F205" s="392">
        <v>15000</v>
      </c>
      <c r="G205" s="392">
        <v>3750</v>
      </c>
      <c r="H205" s="392">
        <v>7500</v>
      </c>
      <c r="I205" s="392">
        <v>11250</v>
      </c>
      <c r="J205" s="395">
        <v>15000</v>
      </c>
      <c r="K205" s="395">
        <v>15000</v>
      </c>
      <c r="L205" s="395">
        <v>15000</v>
      </c>
    </row>
    <row r="206" spans="2:12" ht="15" customHeight="1">
      <c r="B206" s="406"/>
      <c r="C206" s="418"/>
      <c r="D206" s="157" t="s">
        <v>62</v>
      </c>
      <c r="E206" s="393"/>
      <c r="F206" s="393"/>
      <c r="G206" s="393"/>
      <c r="H206" s="393"/>
      <c r="I206" s="393"/>
      <c r="J206" s="396"/>
      <c r="K206" s="396"/>
      <c r="L206" s="396"/>
    </row>
    <row r="207" spans="2:12" ht="15" customHeight="1">
      <c r="B207" s="406"/>
      <c r="C207" s="418"/>
      <c r="D207" s="193" t="s">
        <v>219</v>
      </c>
      <c r="E207" s="393"/>
      <c r="F207" s="393"/>
      <c r="G207" s="393"/>
      <c r="H207" s="393"/>
      <c r="I207" s="393"/>
      <c r="J207" s="396"/>
      <c r="K207" s="396"/>
      <c r="L207" s="396"/>
    </row>
    <row r="208" spans="2:12" ht="28.5" customHeight="1">
      <c r="B208" s="406"/>
      <c r="C208" s="418"/>
      <c r="D208" s="173" t="s">
        <v>63</v>
      </c>
      <c r="E208" s="393"/>
      <c r="F208" s="393"/>
      <c r="G208" s="393"/>
      <c r="H208" s="393"/>
      <c r="I208" s="393"/>
      <c r="J208" s="396"/>
      <c r="K208" s="396"/>
      <c r="L208" s="396"/>
    </row>
    <row r="209" spans="2:12" ht="15.75" customHeight="1">
      <c r="B209" s="406"/>
      <c r="C209" s="418"/>
      <c r="D209" s="193" t="s">
        <v>220</v>
      </c>
      <c r="E209" s="393"/>
      <c r="F209" s="393"/>
      <c r="G209" s="393"/>
      <c r="H209" s="393"/>
      <c r="I209" s="393"/>
      <c r="J209" s="396"/>
      <c r="K209" s="396"/>
      <c r="L209" s="396"/>
    </row>
    <row r="210" spans="2:12" ht="15" customHeight="1">
      <c r="B210" s="406"/>
      <c r="C210" s="419"/>
      <c r="D210" s="159" t="s">
        <v>6</v>
      </c>
      <c r="E210" s="394"/>
      <c r="F210" s="394"/>
      <c r="G210" s="394"/>
      <c r="H210" s="394"/>
      <c r="I210" s="394"/>
      <c r="J210" s="397"/>
      <c r="K210" s="397"/>
      <c r="L210" s="397"/>
    </row>
    <row r="211" spans="2:12" ht="15.75" customHeight="1">
      <c r="B211" s="406"/>
      <c r="C211" s="417">
        <v>11004</v>
      </c>
      <c r="D211" s="193" t="s">
        <v>218</v>
      </c>
      <c r="E211" s="402">
        <v>0</v>
      </c>
      <c r="F211" s="392">
        <v>43710.9</v>
      </c>
      <c r="G211" s="395">
        <v>0</v>
      </c>
      <c r="H211" s="392">
        <v>43710.9</v>
      </c>
      <c r="I211" s="392">
        <v>43710.9</v>
      </c>
      <c r="J211" s="392">
        <v>43710.9</v>
      </c>
      <c r="K211" s="392">
        <v>43710.9</v>
      </c>
      <c r="L211" s="392">
        <v>43710.9</v>
      </c>
    </row>
    <row r="212" spans="2:12" ht="15.75" customHeight="1">
      <c r="B212" s="406"/>
      <c r="C212" s="418"/>
      <c r="D212" s="157" t="s">
        <v>65</v>
      </c>
      <c r="E212" s="402"/>
      <c r="F212" s="393"/>
      <c r="G212" s="396"/>
      <c r="H212" s="393"/>
      <c r="I212" s="393"/>
      <c r="J212" s="393"/>
      <c r="K212" s="393"/>
      <c r="L212" s="393"/>
    </row>
    <row r="213" spans="2:12" ht="15.75" customHeight="1">
      <c r="B213" s="406"/>
      <c r="C213" s="418"/>
      <c r="D213" s="193" t="s">
        <v>219</v>
      </c>
      <c r="E213" s="402"/>
      <c r="F213" s="393"/>
      <c r="G213" s="396"/>
      <c r="H213" s="393"/>
      <c r="I213" s="393"/>
      <c r="J213" s="393"/>
      <c r="K213" s="393"/>
      <c r="L213" s="393"/>
    </row>
    <row r="214" spans="2:12" ht="42" customHeight="1">
      <c r="B214" s="406"/>
      <c r="C214" s="418"/>
      <c r="D214" s="173" t="s">
        <v>66</v>
      </c>
      <c r="E214" s="402"/>
      <c r="F214" s="393"/>
      <c r="G214" s="396"/>
      <c r="H214" s="393"/>
      <c r="I214" s="393"/>
      <c r="J214" s="393"/>
      <c r="K214" s="393"/>
      <c r="L214" s="393"/>
    </row>
    <row r="215" spans="2:12" ht="14.25" customHeight="1">
      <c r="B215" s="406"/>
      <c r="C215" s="418"/>
      <c r="D215" s="193" t="s">
        <v>220</v>
      </c>
      <c r="E215" s="402"/>
      <c r="F215" s="393"/>
      <c r="G215" s="396"/>
      <c r="H215" s="393"/>
      <c r="I215" s="393"/>
      <c r="J215" s="393"/>
      <c r="K215" s="393"/>
      <c r="L215" s="393"/>
    </row>
    <row r="216" spans="2:12" ht="14.25" customHeight="1">
      <c r="B216" s="406"/>
      <c r="C216" s="419"/>
      <c r="D216" s="159" t="s">
        <v>6</v>
      </c>
      <c r="E216" s="402"/>
      <c r="F216" s="394"/>
      <c r="G216" s="397"/>
      <c r="H216" s="394"/>
      <c r="I216" s="394"/>
      <c r="J216" s="394"/>
      <c r="K216" s="394"/>
      <c r="L216" s="394"/>
    </row>
    <row r="217" spans="2:12" ht="15.75" customHeight="1">
      <c r="B217" s="406"/>
      <c r="C217" s="417">
        <v>11005</v>
      </c>
      <c r="D217" s="193" t="s">
        <v>218</v>
      </c>
      <c r="E217" s="402">
        <v>0</v>
      </c>
      <c r="F217" s="392">
        <v>53325.8</v>
      </c>
      <c r="G217" s="398">
        <f>J217*25/100</f>
        <v>13331.45</v>
      </c>
      <c r="H217" s="398">
        <f>J217*50/100</f>
        <v>26662.9</v>
      </c>
      <c r="I217" s="398">
        <f>J217*75/100</f>
        <v>39994.35</v>
      </c>
      <c r="J217" s="392">
        <v>53325.8</v>
      </c>
      <c r="K217" s="392">
        <v>53325.8</v>
      </c>
      <c r="L217" s="392">
        <v>53325.8</v>
      </c>
    </row>
    <row r="218" spans="2:12" ht="14.25" customHeight="1">
      <c r="B218" s="406"/>
      <c r="C218" s="418"/>
      <c r="D218" s="157" t="s">
        <v>67</v>
      </c>
      <c r="E218" s="402"/>
      <c r="F218" s="393"/>
      <c r="G218" s="398"/>
      <c r="H218" s="398"/>
      <c r="I218" s="398"/>
      <c r="J218" s="393"/>
      <c r="K218" s="393"/>
      <c r="L218" s="393"/>
    </row>
    <row r="219" spans="2:12" ht="15" customHeight="1">
      <c r="B219" s="406"/>
      <c r="C219" s="418"/>
      <c r="D219" s="193" t="s">
        <v>219</v>
      </c>
      <c r="E219" s="402"/>
      <c r="F219" s="393"/>
      <c r="G219" s="398"/>
      <c r="H219" s="398"/>
      <c r="I219" s="398"/>
      <c r="J219" s="393"/>
      <c r="K219" s="393"/>
      <c r="L219" s="393"/>
    </row>
    <row r="220" spans="2:12" ht="28.5" customHeight="1">
      <c r="B220" s="406"/>
      <c r="C220" s="418"/>
      <c r="D220" s="173" t="s">
        <v>68</v>
      </c>
      <c r="E220" s="402"/>
      <c r="F220" s="393"/>
      <c r="G220" s="398"/>
      <c r="H220" s="398"/>
      <c r="I220" s="398"/>
      <c r="J220" s="393"/>
      <c r="K220" s="393"/>
      <c r="L220" s="393"/>
    </row>
    <row r="221" spans="2:12" ht="17.25" customHeight="1">
      <c r="B221" s="406"/>
      <c r="C221" s="418"/>
      <c r="D221" s="193" t="s">
        <v>220</v>
      </c>
      <c r="E221" s="402"/>
      <c r="F221" s="393"/>
      <c r="G221" s="398"/>
      <c r="H221" s="398"/>
      <c r="I221" s="398"/>
      <c r="J221" s="393"/>
      <c r="K221" s="393"/>
      <c r="L221" s="393"/>
    </row>
    <row r="222" spans="2:12" ht="14.25" customHeight="1">
      <c r="B222" s="406"/>
      <c r="C222" s="419"/>
      <c r="D222" s="159" t="s">
        <v>6</v>
      </c>
      <c r="E222" s="402"/>
      <c r="F222" s="394"/>
      <c r="G222" s="398"/>
      <c r="H222" s="398"/>
      <c r="I222" s="398"/>
      <c r="J222" s="394"/>
      <c r="K222" s="394"/>
      <c r="L222" s="394"/>
    </row>
    <row r="223" spans="2:12">
      <c r="B223" s="421"/>
      <c r="C223" s="421"/>
      <c r="D223" s="422" t="s">
        <v>250</v>
      </c>
      <c r="E223" s="422"/>
      <c r="F223" s="422"/>
      <c r="G223" s="422"/>
      <c r="H223" s="422"/>
      <c r="I223" s="422"/>
      <c r="J223" s="422"/>
      <c r="K223" s="422"/>
      <c r="L223" s="422"/>
    </row>
    <row r="224" spans="2:12" ht="16.5" customHeight="1">
      <c r="B224" s="406"/>
      <c r="C224" s="423">
        <v>31001</v>
      </c>
      <c r="D224" s="193" t="s">
        <v>218</v>
      </c>
      <c r="E224" s="399">
        <v>0</v>
      </c>
      <c r="F224" s="392">
        <v>5075.3999999999996</v>
      </c>
      <c r="G224" s="399">
        <v>3552.8</v>
      </c>
      <c r="H224" s="399">
        <v>3552.8</v>
      </c>
      <c r="I224" s="399">
        <v>3552.8</v>
      </c>
      <c r="J224" s="410">
        <v>3552.8</v>
      </c>
      <c r="K224" s="410">
        <v>0</v>
      </c>
      <c r="L224" s="410">
        <v>0</v>
      </c>
    </row>
    <row r="225" spans="2:12" ht="27" customHeight="1">
      <c r="B225" s="406"/>
      <c r="C225" s="423"/>
      <c r="D225" s="157" t="s">
        <v>64</v>
      </c>
      <c r="E225" s="400"/>
      <c r="F225" s="393"/>
      <c r="G225" s="400"/>
      <c r="H225" s="400"/>
      <c r="I225" s="400"/>
      <c r="J225" s="411"/>
      <c r="K225" s="411"/>
      <c r="L225" s="411"/>
    </row>
    <row r="226" spans="2:12" ht="17.25" customHeight="1">
      <c r="B226" s="406"/>
      <c r="C226" s="423"/>
      <c r="D226" s="193" t="s">
        <v>219</v>
      </c>
      <c r="E226" s="400"/>
      <c r="F226" s="393"/>
      <c r="G226" s="400"/>
      <c r="H226" s="400"/>
      <c r="I226" s="400"/>
      <c r="J226" s="411"/>
      <c r="K226" s="411"/>
      <c r="L226" s="411"/>
    </row>
    <row r="227" spans="2:12" ht="24.75" customHeight="1">
      <c r="B227" s="406"/>
      <c r="C227" s="423"/>
      <c r="D227" s="158" t="s">
        <v>10</v>
      </c>
      <c r="E227" s="400"/>
      <c r="F227" s="393"/>
      <c r="G227" s="400"/>
      <c r="H227" s="400"/>
      <c r="I227" s="400"/>
      <c r="J227" s="411"/>
      <c r="K227" s="411"/>
      <c r="L227" s="411"/>
    </row>
    <row r="228" spans="2:12" ht="15" customHeight="1">
      <c r="B228" s="406"/>
      <c r="C228" s="423"/>
      <c r="D228" s="193" t="s">
        <v>220</v>
      </c>
      <c r="E228" s="400"/>
      <c r="F228" s="393"/>
      <c r="G228" s="400"/>
      <c r="H228" s="400"/>
      <c r="I228" s="400"/>
      <c r="J228" s="411"/>
      <c r="K228" s="411"/>
      <c r="L228" s="411"/>
    </row>
    <row r="229" spans="2:12" ht="27" customHeight="1">
      <c r="B229" s="406"/>
      <c r="C229" s="424"/>
      <c r="D229" s="158" t="s">
        <v>11</v>
      </c>
      <c r="E229" s="401"/>
      <c r="F229" s="394"/>
      <c r="G229" s="401"/>
      <c r="H229" s="401"/>
      <c r="I229" s="401"/>
      <c r="J229" s="412"/>
      <c r="K229" s="412"/>
      <c r="L229" s="412"/>
    </row>
    <row r="230" spans="2:12" ht="16.5" customHeight="1">
      <c r="B230" s="425"/>
      <c r="C230" s="424">
        <v>31003</v>
      </c>
      <c r="D230" s="193" t="s">
        <v>218</v>
      </c>
      <c r="E230" s="407">
        <v>0</v>
      </c>
      <c r="F230" s="407">
        <v>0</v>
      </c>
      <c r="G230" s="407">
        <v>61126</v>
      </c>
      <c r="H230" s="407">
        <v>61126</v>
      </c>
      <c r="I230" s="407">
        <v>61126</v>
      </c>
      <c r="J230" s="407">
        <v>61126</v>
      </c>
      <c r="K230" s="398">
        <v>0</v>
      </c>
      <c r="L230" s="398">
        <v>0</v>
      </c>
    </row>
    <row r="231" spans="2:12" ht="29.25" customHeight="1">
      <c r="B231" s="426"/>
      <c r="C231" s="428"/>
      <c r="D231" s="163" t="s">
        <v>251</v>
      </c>
      <c r="E231" s="408"/>
      <c r="F231" s="408"/>
      <c r="G231" s="408"/>
      <c r="H231" s="408"/>
      <c r="I231" s="408"/>
      <c r="J231" s="408"/>
      <c r="K231" s="398"/>
      <c r="L231" s="398"/>
    </row>
    <row r="232" spans="2:12" ht="17.25" customHeight="1">
      <c r="B232" s="426"/>
      <c r="C232" s="428"/>
      <c r="D232" s="193" t="s">
        <v>219</v>
      </c>
      <c r="E232" s="408"/>
      <c r="F232" s="408"/>
      <c r="G232" s="408"/>
      <c r="H232" s="408"/>
      <c r="I232" s="408"/>
      <c r="J232" s="408"/>
      <c r="K232" s="398"/>
      <c r="L232" s="398"/>
    </row>
    <row r="233" spans="2:12" s="91" customFormat="1" ht="19.5" customHeight="1">
      <c r="B233" s="426"/>
      <c r="C233" s="428"/>
      <c r="D233" s="204" t="s">
        <v>252</v>
      </c>
      <c r="E233" s="408"/>
      <c r="F233" s="408"/>
      <c r="G233" s="408"/>
      <c r="H233" s="408"/>
      <c r="I233" s="408"/>
      <c r="J233" s="408"/>
      <c r="K233" s="398"/>
      <c r="L233" s="398"/>
    </row>
    <row r="234" spans="2:12" s="91" customFormat="1" ht="19.5" customHeight="1">
      <c r="B234" s="426"/>
      <c r="C234" s="428"/>
      <c r="D234" s="193" t="s">
        <v>220</v>
      </c>
      <c r="E234" s="408"/>
      <c r="F234" s="408"/>
      <c r="G234" s="408"/>
      <c r="H234" s="408"/>
      <c r="I234" s="408"/>
      <c r="J234" s="408"/>
      <c r="K234" s="398"/>
      <c r="L234" s="398"/>
    </row>
    <row r="235" spans="2:12" s="91" customFormat="1" ht="28.5" customHeight="1">
      <c r="B235" s="427"/>
      <c r="C235" s="429"/>
      <c r="D235" s="158" t="s">
        <v>11</v>
      </c>
      <c r="E235" s="409"/>
      <c r="F235" s="409"/>
      <c r="G235" s="409"/>
      <c r="H235" s="409"/>
      <c r="I235" s="409"/>
      <c r="J235" s="409"/>
      <c r="K235" s="398"/>
      <c r="L235" s="398"/>
    </row>
    <row r="236" spans="2:12" ht="16.5" customHeight="1">
      <c r="B236" s="430"/>
      <c r="C236" s="433">
        <v>32001</v>
      </c>
      <c r="D236" s="193" t="s">
        <v>218</v>
      </c>
      <c r="E236" s="407">
        <v>0</v>
      </c>
      <c r="F236" s="392">
        <v>425842.8</v>
      </c>
      <c r="G236" s="392">
        <v>4380</v>
      </c>
      <c r="H236" s="392">
        <v>168090</v>
      </c>
      <c r="I236" s="392">
        <v>283960</v>
      </c>
      <c r="J236" s="395">
        <v>539520</v>
      </c>
      <c r="K236" s="395">
        <v>706233</v>
      </c>
      <c r="L236" s="395">
        <v>946592</v>
      </c>
    </row>
    <row r="237" spans="2:12" ht="16.5" customHeight="1">
      <c r="B237" s="431"/>
      <c r="C237" s="434"/>
      <c r="D237" s="157" t="s">
        <v>58</v>
      </c>
      <c r="E237" s="408"/>
      <c r="F237" s="393"/>
      <c r="G237" s="393"/>
      <c r="H237" s="393"/>
      <c r="I237" s="393"/>
      <c r="J237" s="396"/>
      <c r="K237" s="396"/>
      <c r="L237" s="396"/>
    </row>
    <row r="238" spans="2:12" ht="17.25" customHeight="1">
      <c r="B238" s="431"/>
      <c r="C238" s="434"/>
      <c r="D238" s="193" t="s">
        <v>219</v>
      </c>
      <c r="E238" s="408"/>
      <c r="F238" s="393"/>
      <c r="G238" s="393"/>
      <c r="H238" s="393"/>
      <c r="I238" s="393"/>
      <c r="J238" s="396"/>
      <c r="K238" s="396"/>
      <c r="L238" s="396"/>
    </row>
    <row r="239" spans="2:12" ht="28.5" customHeight="1">
      <c r="B239" s="431"/>
      <c r="C239" s="434"/>
      <c r="D239" s="173" t="s">
        <v>59</v>
      </c>
      <c r="E239" s="408"/>
      <c r="F239" s="393"/>
      <c r="G239" s="393"/>
      <c r="H239" s="393"/>
      <c r="I239" s="393"/>
      <c r="J239" s="396"/>
      <c r="K239" s="396"/>
      <c r="L239" s="396"/>
    </row>
    <row r="240" spans="2:12" ht="15" customHeight="1">
      <c r="B240" s="431"/>
      <c r="C240" s="434"/>
      <c r="D240" s="193" t="s">
        <v>220</v>
      </c>
      <c r="E240" s="408"/>
      <c r="F240" s="393"/>
      <c r="G240" s="393"/>
      <c r="H240" s="393"/>
      <c r="I240" s="393"/>
      <c r="J240" s="396"/>
      <c r="K240" s="396"/>
      <c r="L240" s="396"/>
    </row>
    <row r="241" spans="2:12" ht="29.25" customHeight="1">
      <c r="B241" s="432"/>
      <c r="C241" s="435"/>
      <c r="D241" s="174" t="s">
        <v>52</v>
      </c>
      <c r="E241" s="409"/>
      <c r="F241" s="394"/>
      <c r="G241" s="394"/>
      <c r="H241" s="394"/>
      <c r="I241" s="394"/>
      <c r="J241" s="397"/>
      <c r="K241" s="397"/>
      <c r="L241" s="397"/>
    </row>
    <row r="242" spans="2:12" ht="16.5" customHeight="1">
      <c r="B242" s="406"/>
      <c r="C242" s="420">
        <v>32002</v>
      </c>
      <c r="D242" s="193" t="s">
        <v>218</v>
      </c>
      <c r="E242" s="402">
        <v>0</v>
      </c>
      <c r="F242" s="392">
        <v>113677.2</v>
      </c>
      <c r="G242" s="395">
        <v>0</v>
      </c>
      <c r="H242" s="395">
        <v>0</v>
      </c>
      <c r="I242" s="395">
        <v>0</v>
      </c>
      <c r="J242" s="395">
        <v>0</v>
      </c>
      <c r="K242" s="398">
        <v>0</v>
      </c>
      <c r="L242" s="398">
        <v>0</v>
      </c>
    </row>
    <row r="243" spans="2:12" ht="14.25" customHeight="1">
      <c r="B243" s="406"/>
      <c r="C243" s="420"/>
      <c r="D243" s="157" t="s">
        <v>60</v>
      </c>
      <c r="E243" s="402"/>
      <c r="F243" s="393"/>
      <c r="G243" s="396"/>
      <c r="H243" s="396"/>
      <c r="I243" s="396"/>
      <c r="J243" s="396"/>
      <c r="K243" s="398"/>
      <c r="L243" s="398"/>
    </row>
    <row r="244" spans="2:12" ht="15" customHeight="1">
      <c r="B244" s="406"/>
      <c r="C244" s="420"/>
      <c r="D244" s="193" t="s">
        <v>219</v>
      </c>
      <c r="E244" s="402"/>
      <c r="F244" s="393"/>
      <c r="G244" s="396"/>
      <c r="H244" s="396"/>
      <c r="I244" s="396"/>
      <c r="J244" s="396"/>
      <c r="K244" s="398"/>
      <c r="L244" s="398"/>
    </row>
    <row r="245" spans="2:12" ht="27" customHeight="1">
      <c r="B245" s="406"/>
      <c r="C245" s="420"/>
      <c r="D245" s="173" t="s">
        <v>61</v>
      </c>
      <c r="E245" s="402"/>
      <c r="F245" s="393"/>
      <c r="G245" s="396"/>
      <c r="H245" s="396"/>
      <c r="I245" s="396"/>
      <c r="J245" s="396"/>
      <c r="K245" s="398"/>
      <c r="L245" s="398"/>
    </row>
    <row r="246" spans="2:12" ht="15" customHeight="1">
      <c r="B246" s="406"/>
      <c r="C246" s="420"/>
      <c r="D246" s="193" t="s">
        <v>220</v>
      </c>
      <c r="E246" s="402"/>
      <c r="F246" s="393"/>
      <c r="G246" s="396"/>
      <c r="H246" s="396"/>
      <c r="I246" s="396"/>
      <c r="J246" s="396"/>
      <c r="K246" s="398"/>
      <c r="L246" s="398"/>
    </row>
    <row r="247" spans="2:12" ht="37.5" customHeight="1">
      <c r="B247" s="406"/>
      <c r="C247" s="420"/>
      <c r="D247" s="205" t="s">
        <v>52</v>
      </c>
      <c r="E247" s="402"/>
      <c r="F247" s="394"/>
      <c r="G247" s="397"/>
      <c r="H247" s="397"/>
      <c r="I247" s="397"/>
      <c r="J247" s="397"/>
      <c r="K247" s="398"/>
      <c r="L247" s="398"/>
    </row>
    <row r="250" spans="2:12">
      <c r="E250" s="192">
        <f>E185-E217</f>
        <v>0</v>
      </c>
      <c r="F250" s="192">
        <f t="shared" ref="F250:L250" si="7">F185-F217</f>
        <v>1993099.0999999999</v>
      </c>
      <c r="G250" s="192">
        <f t="shared" si="7"/>
        <v>446528.3</v>
      </c>
      <c r="H250" s="192">
        <f t="shared" si="7"/>
        <v>1042291.4</v>
      </c>
      <c r="I250" s="192">
        <f t="shared" si="7"/>
        <v>1560094.5999999999</v>
      </c>
      <c r="J250" s="192">
        <f t="shared" si="7"/>
        <v>2218280.3280000002</v>
      </c>
      <c r="K250" s="192">
        <f t="shared" si="7"/>
        <v>2432060.0589125003</v>
      </c>
      <c r="L250" s="192">
        <f t="shared" si="7"/>
        <v>2676485.2820000006</v>
      </c>
    </row>
  </sheetData>
  <mergeCells count="395">
    <mergeCell ref="B11:C11"/>
    <mergeCell ref="D11:L11"/>
    <mergeCell ref="B12:B17"/>
    <mergeCell ref="C12:C17"/>
    <mergeCell ref="E12:E17"/>
    <mergeCell ref="F12:F17"/>
    <mergeCell ref="J12:J17"/>
    <mergeCell ref="K12:K17"/>
    <mergeCell ref="B10:D10"/>
    <mergeCell ref="I12:I17"/>
    <mergeCell ref="B26:B31"/>
    <mergeCell ref="C26:C31"/>
    <mergeCell ref="E26:E31"/>
    <mergeCell ref="F26:F31"/>
    <mergeCell ref="J26:J31"/>
    <mergeCell ref="K26:K31"/>
    <mergeCell ref="L26:L31"/>
    <mergeCell ref="B18:C18"/>
    <mergeCell ref="B19:C19"/>
    <mergeCell ref="K20:K25"/>
    <mergeCell ref="L20:L25"/>
    <mergeCell ref="B20:B25"/>
    <mergeCell ref="C20:C25"/>
    <mergeCell ref="E20:E25"/>
    <mergeCell ref="F20:F25"/>
    <mergeCell ref="J20:J25"/>
    <mergeCell ref="I20:I25"/>
    <mergeCell ref="I26:I31"/>
    <mergeCell ref="B32:C32"/>
    <mergeCell ref="D32:L32"/>
    <mergeCell ref="B33:B38"/>
    <mergeCell ref="C33:C38"/>
    <mergeCell ref="E33:E38"/>
    <mergeCell ref="F33:F38"/>
    <mergeCell ref="J33:J38"/>
    <mergeCell ref="K33:K38"/>
    <mergeCell ref="L33:L38"/>
    <mergeCell ref="I33:I38"/>
    <mergeCell ref="B46:C46"/>
    <mergeCell ref="B47:C47"/>
    <mergeCell ref="B39:C39"/>
    <mergeCell ref="D39:L39"/>
    <mergeCell ref="B40:B45"/>
    <mergeCell ref="C40:C45"/>
    <mergeCell ref="E40:E45"/>
    <mergeCell ref="F40:F45"/>
    <mergeCell ref="J40:J45"/>
    <mergeCell ref="K40:K45"/>
    <mergeCell ref="I40:I45"/>
    <mergeCell ref="B67:C67"/>
    <mergeCell ref="D67:L67"/>
    <mergeCell ref="B68:C68"/>
    <mergeCell ref="K54:K59"/>
    <mergeCell ref="L54:L59"/>
    <mergeCell ref="B54:B59"/>
    <mergeCell ref="C54:C59"/>
    <mergeCell ref="E54:E59"/>
    <mergeCell ref="F54:F59"/>
    <mergeCell ref="J54:J59"/>
    <mergeCell ref="E48:E53"/>
    <mergeCell ref="C48:C53"/>
    <mergeCell ref="B48:B53"/>
    <mergeCell ref="B61:B66"/>
    <mergeCell ref="C61:C66"/>
    <mergeCell ref="B60:C60"/>
    <mergeCell ref="D60:L60"/>
    <mergeCell ref="E61:E66"/>
    <mergeCell ref="F61:F66"/>
    <mergeCell ref="J61:J66"/>
    <mergeCell ref="K61:K66"/>
    <mergeCell ref="F48:F53"/>
    <mergeCell ref="J48:J53"/>
    <mergeCell ref="K48:K53"/>
    <mergeCell ref="L48:L53"/>
    <mergeCell ref="I48:I53"/>
    <mergeCell ref="I54:I59"/>
    <mergeCell ref="I61:I66"/>
    <mergeCell ref="B81:C81"/>
    <mergeCell ref="D81:L81"/>
    <mergeCell ref="B82:B87"/>
    <mergeCell ref="C82:C87"/>
    <mergeCell ref="E82:E87"/>
    <mergeCell ref="F82:F87"/>
    <mergeCell ref="J82:J87"/>
    <mergeCell ref="K82:K87"/>
    <mergeCell ref="B69:B74"/>
    <mergeCell ref="C69:C74"/>
    <mergeCell ref="E69:E74"/>
    <mergeCell ref="F69:F74"/>
    <mergeCell ref="J69:J74"/>
    <mergeCell ref="K69:K74"/>
    <mergeCell ref="L69:L74"/>
    <mergeCell ref="B75:B80"/>
    <mergeCell ref="C75:C80"/>
    <mergeCell ref="E75:E80"/>
    <mergeCell ref="F75:F80"/>
    <mergeCell ref="J75:J80"/>
    <mergeCell ref="K75:K80"/>
    <mergeCell ref="L75:L80"/>
    <mergeCell ref="I69:I74"/>
    <mergeCell ref="I75:I80"/>
    <mergeCell ref="B96:C96"/>
    <mergeCell ref="D96:L96"/>
    <mergeCell ref="B97:B102"/>
    <mergeCell ref="C97:C102"/>
    <mergeCell ref="E97:E102"/>
    <mergeCell ref="F97:F102"/>
    <mergeCell ref="J97:J102"/>
    <mergeCell ref="K97:K102"/>
    <mergeCell ref="B88:C88"/>
    <mergeCell ref="D88:L88"/>
    <mergeCell ref="B89:C89"/>
    <mergeCell ref="B90:B95"/>
    <mergeCell ref="C90:C95"/>
    <mergeCell ref="E90:E95"/>
    <mergeCell ref="F90:F95"/>
    <mergeCell ref="J90:J95"/>
    <mergeCell ref="K90:K95"/>
    <mergeCell ref="L90:L95"/>
    <mergeCell ref="G90:G95"/>
    <mergeCell ref="H90:H95"/>
    <mergeCell ref="G97:G102"/>
    <mergeCell ref="H97:H102"/>
    <mergeCell ref="B103:C103"/>
    <mergeCell ref="D103:L103"/>
    <mergeCell ref="B104:C104"/>
    <mergeCell ref="B105:B110"/>
    <mergeCell ref="C105:C110"/>
    <mergeCell ref="E105:E110"/>
    <mergeCell ref="F105:F110"/>
    <mergeCell ref="J105:J110"/>
    <mergeCell ref="K105:K110"/>
    <mergeCell ref="L105:L110"/>
    <mergeCell ref="G105:G110"/>
    <mergeCell ref="H105:H110"/>
    <mergeCell ref="B117:B122"/>
    <mergeCell ref="C117:C122"/>
    <mergeCell ref="E117:E122"/>
    <mergeCell ref="F117:F122"/>
    <mergeCell ref="J117:J122"/>
    <mergeCell ref="K117:K122"/>
    <mergeCell ref="L117:L122"/>
    <mergeCell ref="B111:B116"/>
    <mergeCell ref="C111:C116"/>
    <mergeCell ref="E111:E116"/>
    <mergeCell ref="F111:F116"/>
    <mergeCell ref="J111:J116"/>
    <mergeCell ref="G111:G116"/>
    <mergeCell ref="H111:H116"/>
    <mergeCell ref="G117:G122"/>
    <mergeCell ref="H117:H122"/>
    <mergeCell ref="B129:B134"/>
    <mergeCell ref="C129:C134"/>
    <mergeCell ref="E129:E134"/>
    <mergeCell ref="F129:F134"/>
    <mergeCell ref="J129:J134"/>
    <mergeCell ref="K129:K134"/>
    <mergeCell ref="L129:L134"/>
    <mergeCell ref="B123:B128"/>
    <mergeCell ref="C123:C128"/>
    <mergeCell ref="E123:E128"/>
    <mergeCell ref="F123:F128"/>
    <mergeCell ref="J123:J128"/>
    <mergeCell ref="G123:G128"/>
    <mergeCell ref="H123:H128"/>
    <mergeCell ref="G129:G134"/>
    <mergeCell ref="H129:H134"/>
    <mergeCell ref="B141:B146"/>
    <mergeCell ref="C141:C146"/>
    <mergeCell ref="E141:E146"/>
    <mergeCell ref="F141:F146"/>
    <mergeCell ref="J141:J146"/>
    <mergeCell ref="K141:K146"/>
    <mergeCell ref="L141:L146"/>
    <mergeCell ref="B135:B140"/>
    <mergeCell ref="C135:C140"/>
    <mergeCell ref="E135:E140"/>
    <mergeCell ref="F135:F140"/>
    <mergeCell ref="J135:J140"/>
    <mergeCell ref="I141:I146"/>
    <mergeCell ref="G135:G140"/>
    <mergeCell ref="H135:H140"/>
    <mergeCell ref="G141:G146"/>
    <mergeCell ref="H141:H146"/>
    <mergeCell ref="B153:B158"/>
    <mergeCell ref="C153:C158"/>
    <mergeCell ref="E153:E158"/>
    <mergeCell ref="F153:F158"/>
    <mergeCell ref="J153:J158"/>
    <mergeCell ref="K153:K158"/>
    <mergeCell ref="L153:L158"/>
    <mergeCell ref="B147:B152"/>
    <mergeCell ref="C147:C152"/>
    <mergeCell ref="E147:E152"/>
    <mergeCell ref="F147:F152"/>
    <mergeCell ref="J147:J152"/>
    <mergeCell ref="I147:I152"/>
    <mergeCell ref="I153:I158"/>
    <mergeCell ref="G147:G152"/>
    <mergeCell ref="H147:H152"/>
    <mergeCell ref="G153:G158"/>
    <mergeCell ref="H153:H158"/>
    <mergeCell ref="B165:B170"/>
    <mergeCell ref="C165:C170"/>
    <mergeCell ref="E165:E170"/>
    <mergeCell ref="F165:F170"/>
    <mergeCell ref="J165:J170"/>
    <mergeCell ref="K165:K170"/>
    <mergeCell ref="L165:L170"/>
    <mergeCell ref="B159:B164"/>
    <mergeCell ref="C159:C164"/>
    <mergeCell ref="E159:E164"/>
    <mergeCell ref="F159:F164"/>
    <mergeCell ref="J159:J164"/>
    <mergeCell ref="I159:I164"/>
    <mergeCell ref="I165:I170"/>
    <mergeCell ref="G159:G164"/>
    <mergeCell ref="H159:H164"/>
    <mergeCell ref="G165:G170"/>
    <mergeCell ref="H165:H170"/>
    <mergeCell ref="B184:C184"/>
    <mergeCell ref="D184:L184"/>
    <mergeCell ref="B185:B190"/>
    <mergeCell ref="C185:C190"/>
    <mergeCell ref="E185:E190"/>
    <mergeCell ref="F185:F190"/>
    <mergeCell ref="J185:J190"/>
    <mergeCell ref="K185:K190"/>
    <mergeCell ref="K171:K176"/>
    <mergeCell ref="L171:L176"/>
    <mergeCell ref="B177:C177"/>
    <mergeCell ref="D177:L177"/>
    <mergeCell ref="B178:B183"/>
    <mergeCell ref="C178:C183"/>
    <mergeCell ref="E178:E183"/>
    <mergeCell ref="F178:F183"/>
    <mergeCell ref="J178:J183"/>
    <mergeCell ref="B171:B176"/>
    <mergeCell ref="C171:C176"/>
    <mergeCell ref="E171:E176"/>
    <mergeCell ref="F171:F176"/>
    <mergeCell ref="J171:J176"/>
    <mergeCell ref="K178:K183"/>
    <mergeCell ref="L178:L183"/>
    <mergeCell ref="B191:C191"/>
    <mergeCell ref="D191:L191"/>
    <mergeCell ref="B192:C192"/>
    <mergeCell ref="B193:B198"/>
    <mergeCell ref="C193:C198"/>
    <mergeCell ref="E193:E198"/>
    <mergeCell ref="F193:F198"/>
    <mergeCell ref="J193:J198"/>
    <mergeCell ref="K193:K198"/>
    <mergeCell ref="L193:L198"/>
    <mergeCell ref="G193:G198"/>
    <mergeCell ref="H193:H198"/>
    <mergeCell ref="B236:B241"/>
    <mergeCell ref="C236:C241"/>
    <mergeCell ref="E236:E241"/>
    <mergeCell ref="F236:F241"/>
    <mergeCell ref="J236:J241"/>
    <mergeCell ref="K236:K241"/>
    <mergeCell ref="L236:L241"/>
    <mergeCell ref="B199:B204"/>
    <mergeCell ref="C199:C204"/>
    <mergeCell ref="E199:E204"/>
    <mergeCell ref="F199:F204"/>
    <mergeCell ref="J199:J204"/>
    <mergeCell ref="C217:C222"/>
    <mergeCell ref="E217:E222"/>
    <mergeCell ref="F217:F222"/>
    <mergeCell ref="J217:J222"/>
    <mergeCell ref="K217:K222"/>
    <mergeCell ref="L217:L222"/>
    <mergeCell ref="B211:B216"/>
    <mergeCell ref="C211:C216"/>
    <mergeCell ref="E211:E216"/>
    <mergeCell ref="F211:F216"/>
    <mergeCell ref="E230:E235"/>
    <mergeCell ref="F230:F235"/>
    <mergeCell ref="K242:K247"/>
    <mergeCell ref="L242:L247"/>
    <mergeCell ref="B205:B210"/>
    <mergeCell ref="C205:C210"/>
    <mergeCell ref="E205:E210"/>
    <mergeCell ref="F205:F210"/>
    <mergeCell ref="J205:J210"/>
    <mergeCell ref="K205:K210"/>
    <mergeCell ref="L205:L210"/>
    <mergeCell ref="B242:B247"/>
    <mergeCell ref="C242:C247"/>
    <mergeCell ref="E242:E247"/>
    <mergeCell ref="F242:F247"/>
    <mergeCell ref="J242:J247"/>
    <mergeCell ref="B223:C223"/>
    <mergeCell ref="D223:L223"/>
    <mergeCell ref="B224:B229"/>
    <mergeCell ref="C224:C229"/>
    <mergeCell ref="E224:E229"/>
    <mergeCell ref="F224:F229"/>
    <mergeCell ref="J224:J229"/>
    <mergeCell ref="B230:B235"/>
    <mergeCell ref="C230:C235"/>
    <mergeCell ref="J230:J235"/>
    <mergeCell ref="L185:L190"/>
    <mergeCell ref="L12:L17"/>
    <mergeCell ref="L40:L45"/>
    <mergeCell ref="L61:L66"/>
    <mergeCell ref="L82:L87"/>
    <mergeCell ref="L97:L102"/>
    <mergeCell ref="K199:K204"/>
    <mergeCell ref="L199:L204"/>
    <mergeCell ref="K159:K164"/>
    <mergeCell ref="L159:L164"/>
    <mergeCell ref="K147:K152"/>
    <mergeCell ref="L147:L152"/>
    <mergeCell ref="K135:K140"/>
    <mergeCell ref="L135:L140"/>
    <mergeCell ref="K123:K128"/>
    <mergeCell ref="L123:L128"/>
    <mergeCell ref="K111:K116"/>
    <mergeCell ref="L111:L116"/>
    <mergeCell ref="K230:K235"/>
    <mergeCell ref="L230:L235"/>
    <mergeCell ref="I230:I235"/>
    <mergeCell ref="G230:G235"/>
    <mergeCell ref="H230:H235"/>
    <mergeCell ref="J211:J216"/>
    <mergeCell ref="K211:K216"/>
    <mergeCell ref="L211:L216"/>
    <mergeCell ref="K224:K229"/>
    <mergeCell ref="L224:L229"/>
    <mergeCell ref="I224:I229"/>
    <mergeCell ref="B217:B222"/>
    <mergeCell ref="I82:I87"/>
    <mergeCell ref="I90:I95"/>
    <mergeCell ref="I97:I102"/>
    <mergeCell ref="I105:I110"/>
    <mergeCell ref="I111:I116"/>
    <mergeCell ref="I117:I122"/>
    <mergeCell ref="I123:I128"/>
    <mergeCell ref="I129:I134"/>
    <mergeCell ref="I135:I140"/>
    <mergeCell ref="I171:I176"/>
    <mergeCell ref="I178:I183"/>
    <mergeCell ref="I185:I190"/>
    <mergeCell ref="I193:I198"/>
    <mergeCell ref="I199:I204"/>
    <mergeCell ref="I205:I210"/>
    <mergeCell ref="I211:I216"/>
    <mergeCell ref="I217:I222"/>
    <mergeCell ref="G171:G176"/>
    <mergeCell ref="H171:H176"/>
    <mergeCell ref="G178:G183"/>
    <mergeCell ref="H178:H183"/>
    <mergeCell ref="G185:G190"/>
    <mergeCell ref="H185:H190"/>
    <mergeCell ref="I236:I241"/>
    <mergeCell ref="I242:I247"/>
    <mergeCell ref="G12:G17"/>
    <mergeCell ref="H12:H17"/>
    <mergeCell ref="G20:G25"/>
    <mergeCell ref="H20:H25"/>
    <mergeCell ref="G26:G31"/>
    <mergeCell ref="H26:H31"/>
    <mergeCell ref="G33:G38"/>
    <mergeCell ref="H33:H38"/>
    <mergeCell ref="G40:G45"/>
    <mergeCell ref="H40:H45"/>
    <mergeCell ref="G48:G53"/>
    <mergeCell ref="H48:H53"/>
    <mergeCell ref="G54:G59"/>
    <mergeCell ref="H54:H59"/>
    <mergeCell ref="G61:G66"/>
    <mergeCell ref="H61:H66"/>
    <mergeCell ref="G69:G74"/>
    <mergeCell ref="H69:H74"/>
    <mergeCell ref="G75:G80"/>
    <mergeCell ref="H75:H80"/>
    <mergeCell ref="G82:G87"/>
    <mergeCell ref="H82:H87"/>
    <mergeCell ref="G199:G204"/>
    <mergeCell ref="H199:H204"/>
    <mergeCell ref="G236:G241"/>
    <mergeCell ref="H236:H241"/>
    <mergeCell ref="G242:G247"/>
    <mergeCell ref="H242:H247"/>
    <mergeCell ref="G205:G210"/>
    <mergeCell ref="H205:H210"/>
    <mergeCell ref="G211:G216"/>
    <mergeCell ref="H211:H216"/>
    <mergeCell ref="G217:G222"/>
    <mergeCell ref="H217:H222"/>
    <mergeCell ref="G224:G229"/>
    <mergeCell ref="H224:H229"/>
  </mergeCells>
  <hyperlinks>
    <hyperlink ref="B12" location="_ftn1" display="_ftn1"/>
    <hyperlink ref="D19" location="_ftn3" display="_ftn3"/>
    <hyperlink ref="D47" location="_ftn3" display="_ftn3"/>
    <hyperlink ref="D68" location="_ftn3" display="_ftn3"/>
    <hyperlink ref="D89" location="_ftn3" display="_ftn3"/>
    <hyperlink ref="D104" location="_ftn3" display="_ftn3"/>
    <hyperlink ref="D192" location="_ftn3" display="_ftn3"/>
  </hyperlinks>
  <pageMargins left="0.23622047244094491" right="0.23622047244094491" top="0.3" bottom="0.24" header="0.31496062992125984" footer="0.28000000000000003"/>
  <pageSetup paperSize="9" scale="80" orientation="landscape" verticalDpi="0" r:id="rId1"/>
</worksheet>
</file>

<file path=xl/worksheets/sheet3.xml><?xml version="1.0" encoding="utf-8"?>
<worksheet xmlns="http://schemas.openxmlformats.org/spreadsheetml/2006/main" xmlns:r="http://schemas.openxmlformats.org/officeDocument/2006/relationships">
  <dimension ref="B1:I20"/>
  <sheetViews>
    <sheetView topLeftCell="A16" zoomScale="82" zoomScaleNormal="82" workbookViewId="0">
      <selection activeCell="M11" sqref="M11"/>
    </sheetView>
  </sheetViews>
  <sheetFormatPr defaultRowHeight="14.25"/>
  <cols>
    <col min="1" max="1" width="4" style="63" customWidth="1"/>
    <col min="2" max="2" width="29.42578125" style="63" customWidth="1"/>
    <col min="3" max="3" width="42.5703125" style="63" customWidth="1"/>
    <col min="4" max="4" width="31.85546875" style="63" customWidth="1"/>
    <col min="5" max="5" width="11.42578125" style="63" customWidth="1"/>
    <col min="6" max="6" width="12.28515625" style="63" customWidth="1"/>
    <col min="7" max="7" width="12.7109375" style="63" customWidth="1"/>
    <col min="8" max="8" width="13.85546875" style="63" customWidth="1"/>
    <col min="9" max="9" width="30" style="63" customWidth="1"/>
    <col min="10" max="16384" width="9.140625" style="63"/>
  </cols>
  <sheetData>
    <row r="1" spans="2:9">
      <c r="B1" s="42" t="s">
        <v>175</v>
      </c>
    </row>
    <row r="3" spans="2:9" ht="32.25" customHeight="1">
      <c r="B3" s="59" t="s">
        <v>267</v>
      </c>
      <c r="C3" s="153">
        <v>104006</v>
      </c>
    </row>
    <row r="4" spans="2:9" ht="21.75" customHeight="1">
      <c r="B4" s="59" t="s">
        <v>246</v>
      </c>
      <c r="C4" s="50" t="s">
        <v>74</v>
      </c>
    </row>
    <row r="6" spans="2:9">
      <c r="B6" s="42" t="s">
        <v>268</v>
      </c>
    </row>
    <row r="7" spans="2:9">
      <c r="B7" s="42"/>
    </row>
    <row r="8" spans="2:9" ht="54.75" customHeight="1">
      <c r="B8" s="53" t="s">
        <v>269</v>
      </c>
      <c r="C8" s="53" t="s">
        <v>270</v>
      </c>
      <c r="D8" s="48" t="s">
        <v>271</v>
      </c>
      <c r="E8" s="60"/>
      <c r="F8" s="60"/>
      <c r="G8" s="60"/>
      <c r="H8" s="49"/>
      <c r="I8" s="53" t="s">
        <v>277</v>
      </c>
    </row>
    <row r="9" spans="2:9">
      <c r="B9" s="61"/>
      <c r="C9" s="61"/>
      <c r="D9" s="53" t="s">
        <v>272</v>
      </c>
      <c r="E9" s="48" t="s">
        <v>273</v>
      </c>
      <c r="F9" s="49"/>
      <c r="G9" s="48" t="s">
        <v>274</v>
      </c>
      <c r="H9" s="49"/>
      <c r="I9" s="61"/>
    </row>
    <row r="10" spans="2:9" ht="30" customHeight="1">
      <c r="B10" s="57"/>
      <c r="C10" s="57"/>
      <c r="D10" s="57"/>
      <c r="E10" s="62" t="s">
        <v>275</v>
      </c>
      <c r="F10" s="62" t="s">
        <v>276</v>
      </c>
      <c r="G10" s="62" t="s">
        <v>275</v>
      </c>
      <c r="H10" s="62" t="s">
        <v>276</v>
      </c>
      <c r="I10" s="57"/>
    </row>
    <row r="11" spans="2:9" ht="69" customHeight="1">
      <c r="B11" s="149" t="s">
        <v>1</v>
      </c>
      <c r="C11" s="153" t="s">
        <v>206</v>
      </c>
      <c r="D11" s="41"/>
      <c r="E11" s="152"/>
      <c r="F11" s="152"/>
      <c r="G11" s="152"/>
      <c r="H11" s="152"/>
      <c r="I11" s="152"/>
    </row>
    <row r="12" spans="2:9" ht="79.5" customHeight="1">
      <c r="B12" s="40" t="s">
        <v>13</v>
      </c>
      <c r="C12" s="153" t="s">
        <v>205</v>
      </c>
      <c r="D12" s="41" t="s">
        <v>191</v>
      </c>
      <c r="E12" s="152">
        <v>70</v>
      </c>
      <c r="F12" s="80">
        <v>2018</v>
      </c>
      <c r="G12" s="152">
        <v>86</v>
      </c>
      <c r="H12" s="152">
        <v>2022</v>
      </c>
      <c r="I12" s="152" t="s">
        <v>262</v>
      </c>
    </row>
    <row r="13" spans="2:9" ht="78" customHeight="1">
      <c r="B13" s="149" t="s">
        <v>26</v>
      </c>
      <c r="C13" s="153" t="s">
        <v>208</v>
      </c>
      <c r="D13" s="41" t="s">
        <v>192</v>
      </c>
      <c r="E13" s="150">
        <v>61</v>
      </c>
      <c r="F13" s="151">
        <v>2018</v>
      </c>
      <c r="G13" s="150">
        <v>76</v>
      </c>
      <c r="H13" s="152">
        <v>2022</v>
      </c>
      <c r="I13" s="152" t="s">
        <v>260</v>
      </c>
    </row>
    <row r="14" spans="2:9" ht="38.25" customHeight="1">
      <c r="B14" s="459" t="s">
        <v>32</v>
      </c>
      <c r="C14" s="460" t="s">
        <v>209</v>
      </c>
      <c r="D14" s="41" t="s">
        <v>193</v>
      </c>
      <c r="E14" s="150">
        <v>5455</v>
      </c>
      <c r="F14" s="80">
        <v>2018</v>
      </c>
      <c r="G14" s="152">
        <v>1000</v>
      </c>
      <c r="H14" s="152">
        <v>2022</v>
      </c>
      <c r="I14" s="463" t="s">
        <v>262</v>
      </c>
    </row>
    <row r="15" spans="2:9" ht="42" customHeight="1">
      <c r="B15" s="459"/>
      <c r="C15" s="461"/>
      <c r="D15" s="41" t="s">
        <v>194</v>
      </c>
      <c r="E15" s="150">
        <v>10</v>
      </c>
      <c r="F15" s="151">
        <v>2018</v>
      </c>
      <c r="G15" s="150">
        <v>23</v>
      </c>
      <c r="H15" s="152">
        <v>2022</v>
      </c>
      <c r="I15" s="464"/>
    </row>
    <row r="16" spans="2:9" ht="56.25" customHeight="1">
      <c r="B16" s="459" t="s">
        <v>54</v>
      </c>
      <c r="C16" s="462" t="s">
        <v>210</v>
      </c>
      <c r="D16" s="73" t="s">
        <v>195</v>
      </c>
      <c r="E16" s="80">
        <v>3072</v>
      </c>
      <c r="F16" s="80">
        <v>2018</v>
      </c>
      <c r="G16" s="80">
        <v>1000</v>
      </c>
      <c r="H16" s="152">
        <v>2022</v>
      </c>
      <c r="I16" s="463" t="s">
        <v>262</v>
      </c>
    </row>
    <row r="17" spans="2:9" ht="42" customHeight="1">
      <c r="B17" s="459"/>
      <c r="C17" s="462"/>
      <c r="D17" s="38" t="s">
        <v>196</v>
      </c>
      <c r="E17" s="80">
        <v>609689.59999999998</v>
      </c>
      <c r="F17" s="80">
        <v>2018</v>
      </c>
      <c r="G17" s="81">
        <v>297000</v>
      </c>
      <c r="H17" s="152">
        <v>2022</v>
      </c>
      <c r="I17" s="465"/>
    </row>
    <row r="18" spans="2:9" ht="54" customHeight="1">
      <c r="B18" s="459"/>
      <c r="C18" s="462"/>
      <c r="D18" s="74" t="s">
        <v>197</v>
      </c>
      <c r="E18" s="80">
        <v>8</v>
      </c>
      <c r="F18" s="80">
        <v>2018</v>
      </c>
      <c r="G18" s="80">
        <v>10</v>
      </c>
      <c r="H18" s="152">
        <v>2022</v>
      </c>
      <c r="I18" s="464"/>
    </row>
    <row r="19" spans="2:9" ht="81.75" customHeight="1">
      <c r="B19" s="149" t="s">
        <v>20</v>
      </c>
      <c r="C19" s="153" t="s">
        <v>207</v>
      </c>
      <c r="D19" s="38" t="s">
        <v>198</v>
      </c>
      <c r="E19" s="152">
        <v>17</v>
      </c>
      <c r="F19" s="80">
        <v>2018</v>
      </c>
      <c r="G19" s="152">
        <v>25</v>
      </c>
      <c r="H19" s="152">
        <v>2022</v>
      </c>
      <c r="I19" s="152" t="s">
        <v>261</v>
      </c>
    </row>
    <row r="20" spans="2:9">
      <c r="B20" s="154"/>
    </row>
  </sheetData>
  <mergeCells count="6">
    <mergeCell ref="B14:B15"/>
    <mergeCell ref="C14:C15"/>
    <mergeCell ref="B16:B18"/>
    <mergeCell ref="C16:C18"/>
    <mergeCell ref="I14:I15"/>
    <mergeCell ref="I16:I18"/>
  </mergeCells>
  <pageMargins left="0.23622047244094491" right="0.15748031496062992" top="0.27559055118110237" bottom="0.2" header="0.31496062992125984" footer="0.24"/>
  <pageSetup paperSize="9" scale="75" orientation="landscape" verticalDpi="0" r:id="rId1"/>
  <legacyDrawing r:id="rId2"/>
</worksheet>
</file>

<file path=xl/worksheets/sheet4.xml><?xml version="1.0" encoding="utf-8"?>
<worksheet xmlns="http://schemas.openxmlformats.org/spreadsheetml/2006/main" xmlns:r="http://schemas.openxmlformats.org/officeDocument/2006/relationships">
  <dimension ref="A1:N547"/>
  <sheetViews>
    <sheetView topLeftCell="C499" zoomScaleSheetLayoutView="100" workbookViewId="0">
      <selection activeCell="K511" sqref="K511"/>
    </sheetView>
  </sheetViews>
  <sheetFormatPr defaultRowHeight="12.75"/>
  <cols>
    <col min="1" max="1" width="3.5703125" style="224" hidden="1" customWidth="1"/>
    <col min="2" max="2" width="42" style="224" customWidth="1"/>
    <col min="3" max="3" width="62.85546875" style="224" customWidth="1"/>
    <col min="4" max="4" width="9.28515625" style="224" customWidth="1"/>
    <col min="5" max="5" width="11" style="224" customWidth="1"/>
    <col min="6" max="6" width="10.5703125" style="224" customWidth="1"/>
    <col min="7" max="7" width="10.7109375" style="224" customWidth="1"/>
    <col min="8" max="8" width="10.5703125" style="224" customWidth="1"/>
    <col min="9" max="9" width="11" style="224" customWidth="1"/>
    <col min="10" max="10" width="10" style="224" customWidth="1"/>
    <col min="11" max="11" width="11.140625" style="224" customWidth="1"/>
    <col min="12" max="12" width="7.140625" style="336" customWidth="1"/>
    <col min="13" max="13" width="20.7109375" style="224" customWidth="1"/>
    <col min="14" max="14" width="9.85546875" style="257" bestFit="1" customWidth="1"/>
    <col min="15" max="256" width="9.140625" style="224"/>
    <col min="257" max="257" width="0" style="224" hidden="1" customWidth="1"/>
    <col min="258" max="258" width="42" style="224" customWidth="1"/>
    <col min="259" max="259" width="62.85546875" style="224" customWidth="1"/>
    <col min="260" max="260" width="9.42578125" style="224" customWidth="1"/>
    <col min="261" max="261" width="11" style="224" customWidth="1"/>
    <col min="262" max="262" width="10.5703125" style="224" customWidth="1"/>
    <col min="263" max="263" width="10.7109375" style="224" customWidth="1"/>
    <col min="264" max="264" width="10.5703125" style="224" customWidth="1"/>
    <col min="265" max="265" width="11" style="224" customWidth="1"/>
    <col min="266" max="266" width="10" style="224" customWidth="1"/>
    <col min="267" max="267" width="11.140625" style="224" customWidth="1"/>
    <col min="268" max="268" width="7.140625" style="224" customWidth="1"/>
    <col min="269" max="269" width="20.7109375" style="224" customWidth="1"/>
    <col min="270" max="270" width="9.85546875" style="224" bestFit="1" customWidth="1"/>
    <col min="271" max="512" width="9.140625" style="224"/>
    <col min="513" max="513" width="0" style="224" hidden="1" customWidth="1"/>
    <col min="514" max="514" width="42" style="224" customWidth="1"/>
    <col min="515" max="515" width="62.85546875" style="224" customWidth="1"/>
    <col min="516" max="516" width="9.42578125" style="224" customWidth="1"/>
    <col min="517" max="517" width="11" style="224" customWidth="1"/>
    <col min="518" max="518" width="10.5703125" style="224" customWidth="1"/>
    <col min="519" max="519" width="10.7109375" style="224" customWidth="1"/>
    <col min="520" max="520" width="10.5703125" style="224" customWidth="1"/>
    <col min="521" max="521" width="11" style="224" customWidth="1"/>
    <col min="522" max="522" width="10" style="224" customWidth="1"/>
    <col min="523" max="523" width="11.140625" style="224" customWidth="1"/>
    <col min="524" max="524" width="7.140625" style="224" customWidth="1"/>
    <col min="525" max="525" width="20.7109375" style="224" customWidth="1"/>
    <col min="526" max="526" width="9.85546875" style="224" bestFit="1" customWidth="1"/>
    <col min="527" max="768" width="9.140625" style="224"/>
    <col min="769" max="769" width="0" style="224" hidden="1" customWidth="1"/>
    <col min="770" max="770" width="42" style="224" customWidth="1"/>
    <col min="771" max="771" width="62.85546875" style="224" customWidth="1"/>
    <col min="772" max="772" width="9.42578125" style="224" customWidth="1"/>
    <col min="773" max="773" width="11" style="224" customWidth="1"/>
    <col min="774" max="774" width="10.5703125" style="224" customWidth="1"/>
    <col min="775" max="775" width="10.7109375" style="224" customWidth="1"/>
    <col min="776" max="776" width="10.5703125" style="224" customWidth="1"/>
    <col min="777" max="777" width="11" style="224" customWidth="1"/>
    <col min="778" max="778" width="10" style="224" customWidth="1"/>
    <col min="779" max="779" width="11.140625" style="224" customWidth="1"/>
    <col min="780" max="780" width="7.140625" style="224" customWidth="1"/>
    <col min="781" max="781" width="20.7109375" style="224" customWidth="1"/>
    <col min="782" max="782" width="9.85546875" style="224" bestFit="1" customWidth="1"/>
    <col min="783" max="1024" width="9.140625" style="224"/>
    <col min="1025" max="1025" width="0" style="224" hidden="1" customWidth="1"/>
    <col min="1026" max="1026" width="42" style="224" customWidth="1"/>
    <col min="1027" max="1027" width="62.85546875" style="224" customWidth="1"/>
    <col min="1028" max="1028" width="9.42578125" style="224" customWidth="1"/>
    <col min="1029" max="1029" width="11" style="224" customWidth="1"/>
    <col min="1030" max="1030" width="10.5703125" style="224" customWidth="1"/>
    <col min="1031" max="1031" width="10.7109375" style="224" customWidth="1"/>
    <col min="1032" max="1032" width="10.5703125" style="224" customWidth="1"/>
    <col min="1033" max="1033" width="11" style="224" customWidth="1"/>
    <col min="1034" max="1034" width="10" style="224" customWidth="1"/>
    <col min="1035" max="1035" width="11.140625" style="224" customWidth="1"/>
    <col min="1036" max="1036" width="7.140625" style="224" customWidth="1"/>
    <col min="1037" max="1037" width="20.7109375" style="224" customWidth="1"/>
    <col min="1038" max="1038" width="9.85546875" style="224" bestFit="1" customWidth="1"/>
    <col min="1039" max="1280" width="9.140625" style="224"/>
    <col min="1281" max="1281" width="0" style="224" hidden="1" customWidth="1"/>
    <col min="1282" max="1282" width="42" style="224" customWidth="1"/>
    <col min="1283" max="1283" width="62.85546875" style="224" customWidth="1"/>
    <col min="1284" max="1284" width="9.42578125" style="224" customWidth="1"/>
    <col min="1285" max="1285" width="11" style="224" customWidth="1"/>
    <col min="1286" max="1286" width="10.5703125" style="224" customWidth="1"/>
    <col min="1287" max="1287" width="10.7109375" style="224" customWidth="1"/>
    <col min="1288" max="1288" width="10.5703125" style="224" customWidth="1"/>
    <col min="1289" max="1289" width="11" style="224" customWidth="1"/>
    <col min="1290" max="1290" width="10" style="224" customWidth="1"/>
    <col min="1291" max="1291" width="11.140625" style="224" customWidth="1"/>
    <col min="1292" max="1292" width="7.140625" style="224" customWidth="1"/>
    <col min="1293" max="1293" width="20.7109375" style="224" customWidth="1"/>
    <col min="1294" max="1294" width="9.85546875" style="224" bestFit="1" customWidth="1"/>
    <col min="1295" max="1536" width="9.140625" style="224"/>
    <col min="1537" max="1537" width="0" style="224" hidden="1" customWidth="1"/>
    <col min="1538" max="1538" width="42" style="224" customWidth="1"/>
    <col min="1539" max="1539" width="62.85546875" style="224" customWidth="1"/>
    <col min="1540" max="1540" width="9.42578125" style="224" customWidth="1"/>
    <col min="1541" max="1541" width="11" style="224" customWidth="1"/>
    <col min="1542" max="1542" width="10.5703125" style="224" customWidth="1"/>
    <col min="1543" max="1543" width="10.7109375" style="224" customWidth="1"/>
    <col min="1544" max="1544" width="10.5703125" style="224" customWidth="1"/>
    <col min="1545" max="1545" width="11" style="224" customWidth="1"/>
    <col min="1546" max="1546" width="10" style="224" customWidth="1"/>
    <col min="1547" max="1547" width="11.140625" style="224" customWidth="1"/>
    <col min="1548" max="1548" width="7.140625" style="224" customWidth="1"/>
    <col min="1549" max="1549" width="20.7109375" style="224" customWidth="1"/>
    <col min="1550" max="1550" width="9.85546875" style="224" bestFit="1" customWidth="1"/>
    <col min="1551" max="1792" width="9.140625" style="224"/>
    <col min="1793" max="1793" width="0" style="224" hidden="1" customWidth="1"/>
    <col min="1794" max="1794" width="42" style="224" customWidth="1"/>
    <col min="1795" max="1795" width="62.85546875" style="224" customWidth="1"/>
    <col min="1796" max="1796" width="9.42578125" style="224" customWidth="1"/>
    <col min="1797" max="1797" width="11" style="224" customWidth="1"/>
    <col min="1798" max="1798" width="10.5703125" style="224" customWidth="1"/>
    <col min="1799" max="1799" width="10.7109375" style="224" customWidth="1"/>
    <col min="1800" max="1800" width="10.5703125" style="224" customWidth="1"/>
    <col min="1801" max="1801" width="11" style="224" customWidth="1"/>
    <col min="1802" max="1802" width="10" style="224" customWidth="1"/>
    <col min="1803" max="1803" width="11.140625" style="224" customWidth="1"/>
    <col min="1804" max="1804" width="7.140625" style="224" customWidth="1"/>
    <col min="1805" max="1805" width="20.7109375" style="224" customWidth="1"/>
    <col min="1806" max="1806" width="9.85546875" style="224" bestFit="1" customWidth="1"/>
    <col min="1807" max="2048" width="9.140625" style="224"/>
    <col min="2049" max="2049" width="0" style="224" hidden="1" customWidth="1"/>
    <col min="2050" max="2050" width="42" style="224" customWidth="1"/>
    <col min="2051" max="2051" width="62.85546875" style="224" customWidth="1"/>
    <col min="2052" max="2052" width="9.42578125" style="224" customWidth="1"/>
    <col min="2053" max="2053" width="11" style="224" customWidth="1"/>
    <col min="2054" max="2054" width="10.5703125" style="224" customWidth="1"/>
    <col min="2055" max="2055" width="10.7109375" style="224" customWidth="1"/>
    <col min="2056" max="2056" width="10.5703125" style="224" customWidth="1"/>
    <col min="2057" max="2057" width="11" style="224" customWidth="1"/>
    <col min="2058" max="2058" width="10" style="224" customWidth="1"/>
    <col min="2059" max="2059" width="11.140625" style="224" customWidth="1"/>
    <col min="2060" max="2060" width="7.140625" style="224" customWidth="1"/>
    <col min="2061" max="2061" width="20.7109375" style="224" customWidth="1"/>
    <col min="2062" max="2062" width="9.85546875" style="224" bestFit="1" customWidth="1"/>
    <col min="2063" max="2304" width="9.140625" style="224"/>
    <col min="2305" max="2305" width="0" style="224" hidden="1" customWidth="1"/>
    <col min="2306" max="2306" width="42" style="224" customWidth="1"/>
    <col min="2307" max="2307" width="62.85546875" style="224" customWidth="1"/>
    <col min="2308" max="2308" width="9.42578125" style="224" customWidth="1"/>
    <col min="2309" max="2309" width="11" style="224" customWidth="1"/>
    <col min="2310" max="2310" width="10.5703125" style="224" customWidth="1"/>
    <col min="2311" max="2311" width="10.7109375" style="224" customWidth="1"/>
    <col min="2312" max="2312" width="10.5703125" style="224" customWidth="1"/>
    <col min="2313" max="2313" width="11" style="224" customWidth="1"/>
    <col min="2314" max="2314" width="10" style="224" customWidth="1"/>
    <col min="2315" max="2315" width="11.140625" style="224" customWidth="1"/>
    <col min="2316" max="2316" width="7.140625" style="224" customWidth="1"/>
    <col min="2317" max="2317" width="20.7109375" style="224" customWidth="1"/>
    <col min="2318" max="2318" width="9.85546875" style="224" bestFit="1" customWidth="1"/>
    <col min="2319" max="2560" width="9.140625" style="224"/>
    <col min="2561" max="2561" width="0" style="224" hidden="1" customWidth="1"/>
    <col min="2562" max="2562" width="42" style="224" customWidth="1"/>
    <col min="2563" max="2563" width="62.85546875" style="224" customWidth="1"/>
    <col min="2564" max="2564" width="9.42578125" style="224" customWidth="1"/>
    <col min="2565" max="2565" width="11" style="224" customWidth="1"/>
    <col min="2566" max="2566" width="10.5703125" style="224" customWidth="1"/>
    <col min="2567" max="2567" width="10.7109375" style="224" customWidth="1"/>
    <col min="2568" max="2568" width="10.5703125" style="224" customWidth="1"/>
    <col min="2569" max="2569" width="11" style="224" customWidth="1"/>
    <col min="2570" max="2570" width="10" style="224" customWidth="1"/>
    <col min="2571" max="2571" width="11.140625" style="224" customWidth="1"/>
    <col min="2572" max="2572" width="7.140625" style="224" customWidth="1"/>
    <col min="2573" max="2573" width="20.7109375" style="224" customWidth="1"/>
    <col min="2574" max="2574" width="9.85546875" style="224" bestFit="1" customWidth="1"/>
    <col min="2575" max="2816" width="9.140625" style="224"/>
    <col min="2817" max="2817" width="0" style="224" hidden="1" customWidth="1"/>
    <col min="2818" max="2818" width="42" style="224" customWidth="1"/>
    <col min="2819" max="2819" width="62.85546875" style="224" customWidth="1"/>
    <col min="2820" max="2820" width="9.42578125" style="224" customWidth="1"/>
    <col min="2821" max="2821" width="11" style="224" customWidth="1"/>
    <col min="2822" max="2822" width="10.5703125" style="224" customWidth="1"/>
    <col min="2823" max="2823" width="10.7109375" style="224" customWidth="1"/>
    <col min="2824" max="2824" width="10.5703125" style="224" customWidth="1"/>
    <col min="2825" max="2825" width="11" style="224" customWidth="1"/>
    <col min="2826" max="2826" width="10" style="224" customWidth="1"/>
    <col min="2827" max="2827" width="11.140625" style="224" customWidth="1"/>
    <col min="2828" max="2828" width="7.140625" style="224" customWidth="1"/>
    <col min="2829" max="2829" width="20.7109375" style="224" customWidth="1"/>
    <col min="2830" max="2830" width="9.85546875" style="224" bestFit="1" customWidth="1"/>
    <col min="2831" max="3072" width="9.140625" style="224"/>
    <col min="3073" max="3073" width="0" style="224" hidden="1" customWidth="1"/>
    <col min="3074" max="3074" width="42" style="224" customWidth="1"/>
    <col min="3075" max="3075" width="62.85546875" style="224" customWidth="1"/>
    <col min="3076" max="3076" width="9.42578125" style="224" customWidth="1"/>
    <col min="3077" max="3077" width="11" style="224" customWidth="1"/>
    <col min="3078" max="3078" width="10.5703125" style="224" customWidth="1"/>
    <col min="3079" max="3079" width="10.7109375" style="224" customWidth="1"/>
    <col min="3080" max="3080" width="10.5703125" style="224" customWidth="1"/>
    <col min="3081" max="3081" width="11" style="224" customWidth="1"/>
    <col min="3082" max="3082" width="10" style="224" customWidth="1"/>
    <col min="3083" max="3083" width="11.140625" style="224" customWidth="1"/>
    <col min="3084" max="3084" width="7.140625" style="224" customWidth="1"/>
    <col min="3085" max="3085" width="20.7109375" style="224" customWidth="1"/>
    <col min="3086" max="3086" width="9.85546875" style="224" bestFit="1" customWidth="1"/>
    <col min="3087" max="3328" width="9.140625" style="224"/>
    <col min="3329" max="3329" width="0" style="224" hidden="1" customWidth="1"/>
    <col min="3330" max="3330" width="42" style="224" customWidth="1"/>
    <col min="3331" max="3331" width="62.85546875" style="224" customWidth="1"/>
    <col min="3332" max="3332" width="9.42578125" style="224" customWidth="1"/>
    <col min="3333" max="3333" width="11" style="224" customWidth="1"/>
    <col min="3334" max="3334" width="10.5703125" style="224" customWidth="1"/>
    <col min="3335" max="3335" width="10.7109375" style="224" customWidth="1"/>
    <col min="3336" max="3336" width="10.5703125" style="224" customWidth="1"/>
    <col min="3337" max="3337" width="11" style="224" customWidth="1"/>
    <col min="3338" max="3338" width="10" style="224" customWidth="1"/>
    <col min="3339" max="3339" width="11.140625" style="224" customWidth="1"/>
    <col min="3340" max="3340" width="7.140625" style="224" customWidth="1"/>
    <col min="3341" max="3341" width="20.7109375" style="224" customWidth="1"/>
    <col min="3342" max="3342" width="9.85546875" style="224" bestFit="1" customWidth="1"/>
    <col min="3343" max="3584" width="9.140625" style="224"/>
    <col min="3585" max="3585" width="0" style="224" hidden="1" customWidth="1"/>
    <col min="3586" max="3586" width="42" style="224" customWidth="1"/>
    <col min="3587" max="3587" width="62.85546875" style="224" customWidth="1"/>
    <col min="3588" max="3588" width="9.42578125" style="224" customWidth="1"/>
    <col min="3589" max="3589" width="11" style="224" customWidth="1"/>
    <col min="3590" max="3590" width="10.5703125" style="224" customWidth="1"/>
    <col min="3591" max="3591" width="10.7109375" style="224" customWidth="1"/>
    <col min="3592" max="3592" width="10.5703125" style="224" customWidth="1"/>
    <col min="3593" max="3593" width="11" style="224" customWidth="1"/>
    <col min="3594" max="3594" width="10" style="224" customWidth="1"/>
    <col min="3595" max="3595" width="11.140625" style="224" customWidth="1"/>
    <col min="3596" max="3596" width="7.140625" style="224" customWidth="1"/>
    <col min="3597" max="3597" width="20.7109375" style="224" customWidth="1"/>
    <col min="3598" max="3598" width="9.85546875" style="224" bestFit="1" customWidth="1"/>
    <col min="3599" max="3840" width="9.140625" style="224"/>
    <col min="3841" max="3841" width="0" style="224" hidden="1" customWidth="1"/>
    <col min="3842" max="3842" width="42" style="224" customWidth="1"/>
    <col min="3843" max="3843" width="62.85546875" style="224" customWidth="1"/>
    <col min="3844" max="3844" width="9.42578125" style="224" customWidth="1"/>
    <col min="3845" max="3845" width="11" style="224" customWidth="1"/>
    <col min="3846" max="3846" width="10.5703125" style="224" customWidth="1"/>
    <col min="3847" max="3847" width="10.7109375" style="224" customWidth="1"/>
    <col min="3848" max="3848" width="10.5703125" style="224" customWidth="1"/>
    <col min="3849" max="3849" width="11" style="224" customWidth="1"/>
    <col min="3850" max="3850" width="10" style="224" customWidth="1"/>
    <col min="3851" max="3851" width="11.140625" style="224" customWidth="1"/>
    <col min="3852" max="3852" width="7.140625" style="224" customWidth="1"/>
    <col min="3853" max="3853" width="20.7109375" style="224" customWidth="1"/>
    <col min="3854" max="3854" width="9.85546875" style="224" bestFit="1" customWidth="1"/>
    <col min="3855" max="4096" width="9.140625" style="224"/>
    <col min="4097" max="4097" width="0" style="224" hidden="1" customWidth="1"/>
    <col min="4098" max="4098" width="42" style="224" customWidth="1"/>
    <col min="4099" max="4099" width="62.85546875" style="224" customWidth="1"/>
    <col min="4100" max="4100" width="9.42578125" style="224" customWidth="1"/>
    <col min="4101" max="4101" width="11" style="224" customWidth="1"/>
    <col min="4102" max="4102" width="10.5703125" style="224" customWidth="1"/>
    <col min="4103" max="4103" width="10.7109375" style="224" customWidth="1"/>
    <col min="4104" max="4104" width="10.5703125" style="224" customWidth="1"/>
    <col min="4105" max="4105" width="11" style="224" customWidth="1"/>
    <col min="4106" max="4106" width="10" style="224" customWidth="1"/>
    <col min="4107" max="4107" width="11.140625" style="224" customWidth="1"/>
    <col min="4108" max="4108" width="7.140625" style="224" customWidth="1"/>
    <col min="4109" max="4109" width="20.7109375" style="224" customWidth="1"/>
    <col min="4110" max="4110" width="9.85546875" style="224" bestFit="1" customWidth="1"/>
    <col min="4111" max="4352" width="9.140625" style="224"/>
    <col min="4353" max="4353" width="0" style="224" hidden="1" customWidth="1"/>
    <col min="4354" max="4354" width="42" style="224" customWidth="1"/>
    <col min="4355" max="4355" width="62.85546875" style="224" customWidth="1"/>
    <col min="4356" max="4356" width="9.42578125" style="224" customWidth="1"/>
    <col min="4357" max="4357" width="11" style="224" customWidth="1"/>
    <col min="4358" max="4358" width="10.5703125" style="224" customWidth="1"/>
    <col min="4359" max="4359" width="10.7109375" style="224" customWidth="1"/>
    <col min="4360" max="4360" width="10.5703125" style="224" customWidth="1"/>
    <col min="4361" max="4361" width="11" style="224" customWidth="1"/>
    <col min="4362" max="4362" width="10" style="224" customWidth="1"/>
    <col min="4363" max="4363" width="11.140625" style="224" customWidth="1"/>
    <col min="4364" max="4364" width="7.140625" style="224" customWidth="1"/>
    <col min="4365" max="4365" width="20.7109375" style="224" customWidth="1"/>
    <col min="4366" max="4366" width="9.85546875" style="224" bestFit="1" customWidth="1"/>
    <col min="4367" max="4608" width="9.140625" style="224"/>
    <col min="4609" max="4609" width="0" style="224" hidden="1" customWidth="1"/>
    <col min="4610" max="4610" width="42" style="224" customWidth="1"/>
    <col min="4611" max="4611" width="62.85546875" style="224" customWidth="1"/>
    <col min="4612" max="4612" width="9.42578125" style="224" customWidth="1"/>
    <col min="4613" max="4613" width="11" style="224" customWidth="1"/>
    <col min="4614" max="4614" width="10.5703125" style="224" customWidth="1"/>
    <col min="4615" max="4615" width="10.7109375" style="224" customWidth="1"/>
    <col min="4616" max="4616" width="10.5703125" style="224" customWidth="1"/>
    <col min="4617" max="4617" width="11" style="224" customWidth="1"/>
    <col min="4618" max="4618" width="10" style="224" customWidth="1"/>
    <col min="4619" max="4619" width="11.140625" style="224" customWidth="1"/>
    <col min="4620" max="4620" width="7.140625" style="224" customWidth="1"/>
    <col min="4621" max="4621" width="20.7109375" style="224" customWidth="1"/>
    <col min="4622" max="4622" width="9.85546875" style="224" bestFit="1" customWidth="1"/>
    <col min="4623" max="4864" width="9.140625" style="224"/>
    <col min="4865" max="4865" width="0" style="224" hidden="1" customWidth="1"/>
    <col min="4866" max="4866" width="42" style="224" customWidth="1"/>
    <col min="4867" max="4867" width="62.85546875" style="224" customWidth="1"/>
    <col min="4868" max="4868" width="9.42578125" style="224" customWidth="1"/>
    <col min="4869" max="4869" width="11" style="224" customWidth="1"/>
    <col min="4870" max="4870" width="10.5703125" style="224" customWidth="1"/>
    <col min="4871" max="4871" width="10.7109375" style="224" customWidth="1"/>
    <col min="4872" max="4872" width="10.5703125" style="224" customWidth="1"/>
    <col min="4873" max="4873" width="11" style="224" customWidth="1"/>
    <col min="4874" max="4874" width="10" style="224" customWidth="1"/>
    <col min="4875" max="4875" width="11.140625" style="224" customWidth="1"/>
    <col min="4876" max="4876" width="7.140625" style="224" customWidth="1"/>
    <col min="4877" max="4877" width="20.7109375" style="224" customWidth="1"/>
    <col min="4878" max="4878" width="9.85546875" style="224" bestFit="1" customWidth="1"/>
    <col min="4879" max="5120" width="9.140625" style="224"/>
    <col min="5121" max="5121" width="0" style="224" hidden="1" customWidth="1"/>
    <col min="5122" max="5122" width="42" style="224" customWidth="1"/>
    <col min="5123" max="5123" width="62.85546875" style="224" customWidth="1"/>
    <col min="5124" max="5124" width="9.42578125" style="224" customWidth="1"/>
    <col min="5125" max="5125" width="11" style="224" customWidth="1"/>
    <col min="5126" max="5126" width="10.5703125" style="224" customWidth="1"/>
    <col min="5127" max="5127" width="10.7109375" style="224" customWidth="1"/>
    <col min="5128" max="5128" width="10.5703125" style="224" customWidth="1"/>
    <col min="5129" max="5129" width="11" style="224" customWidth="1"/>
    <col min="5130" max="5130" width="10" style="224" customWidth="1"/>
    <col min="5131" max="5131" width="11.140625" style="224" customWidth="1"/>
    <col min="5132" max="5132" width="7.140625" style="224" customWidth="1"/>
    <col min="5133" max="5133" width="20.7109375" style="224" customWidth="1"/>
    <col min="5134" max="5134" width="9.85546875" style="224" bestFit="1" customWidth="1"/>
    <col min="5135" max="5376" width="9.140625" style="224"/>
    <col min="5377" max="5377" width="0" style="224" hidden="1" customWidth="1"/>
    <col min="5378" max="5378" width="42" style="224" customWidth="1"/>
    <col min="5379" max="5379" width="62.85546875" style="224" customWidth="1"/>
    <col min="5380" max="5380" width="9.42578125" style="224" customWidth="1"/>
    <col min="5381" max="5381" width="11" style="224" customWidth="1"/>
    <col min="5382" max="5382" width="10.5703125" style="224" customWidth="1"/>
    <col min="5383" max="5383" width="10.7109375" style="224" customWidth="1"/>
    <col min="5384" max="5384" width="10.5703125" style="224" customWidth="1"/>
    <col min="5385" max="5385" width="11" style="224" customWidth="1"/>
    <col min="5386" max="5386" width="10" style="224" customWidth="1"/>
    <col min="5387" max="5387" width="11.140625" style="224" customWidth="1"/>
    <col min="5388" max="5388" width="7.140625" style="224" customWidth="1"/>
    <col min="5389" max="5389" width="20.7109375" style="224" customWidth="1"/>
    <col min="5390" max="5390" width="9.85546875" style="224" bestFit="1" customWidth="1"/>
    <col min="5391" max="5632" width="9.140625" style="224"/>
    <col min="5633" max="5633" width="0" style="224" hidden="1" customWidth="1"/>
    <col min="5634" max="5634" width="42" style="224" customWidth="1"/>
    <col min="5635" max="5635" width="62.85546875" style="224" customWidth="1"/>
    <col min="5636" max="5636" width="9.42578125" style="224" customWidth="1"/>
    <col min="5637" max="5637" width="11" style="224" customWidth="1"/>
    <col min="5638" max="5638" width="10.5703125" style="224" customWidth="1"/>
    <col min="5639" max="5639" width="10.7109375" style="224" customWidth="1"/>
    <col min="5640" max="5640" width="10.5703125" style="224" customWidth="1"/>
    <col min="5641" max="5641" width="11" style="224" customWidth="1"/>
    <col min="5642" max="5642" width="10" style="224" customWidth="1"/>
    <col min="5643" max="5643" width="11.140625" style="224" customWidth="1"/>
    <col min="5644" max="5644" width="7.140625" style="224" customWidth="1"/>
    <col min="5645" max="5645" width="20.7109375" style="224" customWidth="1"/>
    <col min="5646" max="5646" width="9.85546875" style="224" bestFit="1" customWidth="1"/>
    <col min="5647" max="5888" width="9.140625" style="224"/>
    <col min="5889" max="5889" width="0" style="224" hidden="1" customWidth="1"/>
    <col min="5890" max="5890" width="42" style="224" customWidth="1"/>
    <col min="5891" max="5891" width="62.85546875" style="224" customWidth="1"/>
    <col min="5892" max="5892" width="9.42578125" style="224" customWidth="1"/>
    <col min="5893" max="5893" width="11" style="224" customWidth="1"/>
    <col min="5894" max="5894" width="10.5703125" style="224" customWidth="1"/>
    <col min="5895" max="5895" width="10.7109375" style="224" customWidth="1"/>
    <col min="5896" max="5896" width="10.5703125" style="224" customWidth="1"/>
    <col min="5897" max="5897" width="11" style="224" customWidth="1"/>
    <col min="5898" max="5898" width="10" style="224" customWidth="1"/>
    <col min="5899" max="5899" width="11.140625" style="224" customWidth="1"/>
    <col min="5900" max="5900" width="7.140625" style="224" customWidth="1"/>
    <col min="5901" max="5901" width="20.7109375" style="224" customWidth="1"/>
    <col min="5902" max="5902" width="9.85546875" style="224" bestFit="1" customWidth="1"/>
    <col min="5903" max="6144" width="9.140625" style="224"/>
    <col min="6145" max="6145" width="0" style="224" hidden="1" customWidth="1"/>
    <col min="6146" max="6146" width="42" style="224" customWidth="1"/>
    <col min="6147" max="6147" width="62.85546875" style="224" customWidth="1"/>
    <col min="6148" max="6148" width="9.42578125" style="224" customWidth="1"/>
    <col min="6149" max="6149" width="11" style="224" customWidth="1"/>
    <col min="6150" max="6150" width="10.5703125" style="224" customWidth="1"/>
    <col min="6151" max="6151" width="10.7109375" style="224" customWidth="1"/>
    <col min="6152" max="6152" width="10.5703125" style="224" customWidth="1"/>
    <col min="6153" max="6153" width="11" style="224" customWidth="1"/>
    <col min="6154" max="6154" width="10" style="224" customWidth="1"/>
    <col min="6155" max="6155" width="11.140625" style="224" customWidth="1"/>
    <col min="6156" max="6156" width="7.140625" style="224" customWidth="1"/>
    <col min="6157" max="6157" width="20.7109375" style="224" customWidth="1"/>
    <col min="6158" max="6158" width="9.85546875" style="224" bestFit="1" customWidth="1"/>
    <col min="6159" max="6400" width="9.140625" style="224"/>
    <col min="6401" max="6401" width="0" style="224" hidden="1" customWidth="1"/>
    <col min="6402" max="6402" width="42" style="224" customWidth="1"/>
    <col min="6403" max="6403" width="62.85546875" style="224" customWidth="1"/>
    <col min="6404" max="6404" width="9.42578125" style="224" customWidth="1"/>
    <col min="6405" max="6405" width="11" style="224" customWidth="1"/>
    <col min="6406" max="6406" width="10.5703125" style="224" customWidth="1"/>
    <col min="6407" max="6407" width="10.7109375" style="224" customWidth="1"/>
    <col min="6408" max="6408" width="10.5703125" style="224" customWidth="1"/>
    <col min="6409" max="6409" width="11" style="224" customWidth="1"/>
    <col min="6410" max="6410" width="10" style="224" customWidth="1"/>
    <col min="6411" max="6411" width="11.140625" style="224" customWidth="1"/>
    <col min="6412" max="6412" width="7.140625" style="224" customWidth="1"/>
    <col min="6413" max="6413" width="20.7109375" style="224" customWidth="1"/>
    <col min="6414" max="6414" width="9.85546875" style="224" bestFit="1" customWidth="1"/>
    <col min="6415" max="6656" width="9.140625" style="224"/>
    <col min="6657" max="6657" width="0" style="224" hidden="1" customWidth="1"/>
    <col min="6658" max="6658" width="42" style="224" customWidth="1"/>
    <col min="6659" max="6659" width="62.85546875" style="224" customWidth="1"/>
    <col min="6660" max="6660" width="9.42578125" style="224" customWidth="1"/>
    <col min="6661" max="6661" width="11" style="224" customWidth="1"/>
    <col min="6662" max="6662" width="10.5703125" style="224" customWidth="1"/>
    <col min="6663" max="6663" width="10.7109375" style="224" customWidth="1"/>
    <col min="6664" max="6664" width="10.5703125" style="224" customWidth="1"/>
    <col min="6665" max="6665" width="11" style="224" customWidth="1"/>
    <col min="6666" max="6666" width="10" style="224" customWidth="1"/>
    <col min="6667" max="6667" width="11.140625" style="224" customWidth="1"/>
    <col min="6668" max="6668" width="7.140625" style="224" customWidth="1"/>
    <col min="6669" max="6669" width="20.7109375" style="224" customWidth="1"/>
    <col min="6670" max="6670" width="9.85546875" style="224" bestFit="1" customWidth="1"/>
    <col min="6671" max="6912" width="9.140625" style="224"/>
    <col min="6913" max="6913" width="0" style="224" hidden="1" customWidth="1"/>
    <col min="6914" max="6914" width="42" style="224" customWidth="1"/>
    <col min="6915" max="6915" width="62.85546875" style="224" customWidth="1"/>
    <col min="6916" max="6916" width="9.42578125" style="224" customWidth="1"/>
    <col min="6917" max="6917" width="11" style="224" customWidth="1"/>
    <col min="6918" max="6918" width="10.5703125" style="224" customWidth="1"/>
    <col min="6919" max="6919" width="10.7109375" style="224" customWidth="1"/>
    <col min="6920" max="6920" width="10.5703125" style="224" customWidth="1"/>
    <col min="6921" max="6921" width="11" style="224" customWidth="1"/>
    <col min="6922" max="6922" width="10" style="224" customWidth="1"/>
    <col min="6923" max="6923" width="11.140625" style="224" customWidth="1"/>
    <col min="6924" max="6924" width="7.140625" style="224" customWidth="1"/>
    <col min="6925" max="6925" width="20.7109375" style="224" customWidth="1"/>
    <col min="6926" max="6926" width="9.85546875" style="224" bestFit="1" customWidth="1"/>
    <col min="6927" max="7168" width="9.140625" style="224"/>
    <col min="7169" max="7169" width="0" style="224" hidden="1" customWidth="1"/>
    <col min="7170" max="7170" width="42" style="224" customWidth="1"/>
    <col min="7171" max="7171" width="62.85546875" style="224" customWidth="1"/>
    <col min="7172" max="7172" width="9.42578125" style="224" customWidth="1"/>
    <col min="7173" max="7173" width="11" style="224" customWidth="1"/>
    <col min="7174" max="7174" width="10.5703125" style="224" customWidth="1"/>
    <col min="7175" max="7175" width="10.7109375" style="224" customWidth="1"/>
    <col min="7176" max="7176" width="10.5703125" style="224" customWidth="1"/>
    <col min="7177" max="7177" width="11" style="224" customWidth="1"/>
    <col min="7178" max="7178" width="10" style="224" customWidth="1"/>
    <col min="7179" max="7179" width="11.140625" style="224" customWidth="1"/>
    <col min="7180" max="7180" width="7.140625" style="224" customWidth="1"/>
    <col min="7181" max="7181" width="20.7109375" style="224" customWidth="1"/>
    <col min="7182" max="7182" width="9.85546875" style="224" bestFit="1" customWidth="1"/>
    <col min="7183" max="7424" width="9.140625" style="224"/>
    <col min="7425" max="7425" width="0" style="224" hidden="1" customWidth="1"/>
    <col min="7426" max="7426" width="42" style="224" customWidth="1"/>
    <col min="7427" max="7427" width="62.85546875" style="224" customWidth="1"/>
    <col min="7428" max="7428" width="9.42578125" style="224" customWidth="1"/>
    <col min="7429" max="7429" width="11" style="224" customWidth="1"/>
    <col min="7430" max="7430" width="10.5703125" style="224" customWidth="1"/>
    <col min="7431" max="7431" width="10.7109375" style="224" customWidth="1"/>
    <col min="7432" max="7432" width="10.5703125" style="224" customWidth="1"/>
    <col min="7433" max="7433" width="11" style="224" customWidth="1"/>
    <col min="7434" max="7434" width="10" style="224" customWidth="1"/>
    <col min="7435" max="7435" width="11.140625" style="224" customWidth="1"/>
    <col min="7436" max="7436" width="7.140625" style="224" customWidth="1"/>
    <col min="7437" max="7437" width="20.7109375" style="224" customWidth="1"/>
    <col min="7438" max="7438" width="9.85546875" style="224" bestFit="1" customWidth="1"/>
    <col min="7439" max="7680" width="9.140625" style="224"/>
    <col min="7681" max="7681" width="0" style="224" hidden="1" customWidth="1"/>
    <col min="7682" max="7682" width="42" style="224" customWidth="1"/>
    <col min="7683" max="7683" width="62.85546875" style="224" customWidth="1"/>
    <col min="7684" max="7684" width="9.42578125" style="224" customWidth="1"/>
    <col min="7685" max="7685" width="11" style="224" customWidth="1"/>
    <col min="7686" max="7686" width="10.5703125" style="224" customWidth="1"/>
    <col min="7687" max="7687" width="10.7109375" style="224" customWidth="1"/>
    <col min="7688" max="7688" width="10.5703125" style="224" customWidth="1"/>
    <col min="7689" max="7689" width="11" style="224" customWidth="1"/>
    <col min="7690" max="7690" width="10" style="224" customWidth="1"/>
    <col min="7691" max="7691" width="11.140625" style="224" customWidth="1"/>
    <col min="7692" max="7692" width="7.140625" style="224" customWidth="1"/>
    <col min="7693" max="7693" width="20.7109375" style="224" customWidth="1"/>
    <col min="7694" max="7694" width="9.85546875" style="224" bestFit="1" customWidth="1"/>
    <col min="7695" max="7936" width="9.140625" style="224"/>
    <col min="7937" max="7937" width="0" style="224" hidden="1" customWidth="1"/>
    <col min="7938" max="7938" width="42" style="224" customWidth="1"/>
    <col min="7939" max="7939" width="62.85546875" style="224" customWidth="1"/>
    <col min="7940" max="7940" width="9.42578125" style="224" customWidth="1"/>
    <col min="7941" max="7941" width="11" style="224" customWidth="1"/>
    <col min="7942" max="7942" width="10.5703125" style="224" customWidth="1"/>
    <col min="7943" max="7943" width="10.7109375" style="224" customWidth="1"/>
    <col min="7944" max="7944" width="10.5703125" style="224" customWidth="1"/>
    <col min="7945" max="7945" width="11" style="224" customWidth="1"/>
    <col min="7946" max="7946" width="10" style="224" customWidth="1"/>
    <col min="7947" max="7947" width="11.140625" style="224" customWidth="1"/>
    <col min="7948" max="7948" width="7.140625" style="224" customWidth="1"/>
    <col min="7949" max="7949" width="20.7109375" style="224" customWidth="1"/>
    <col min="7950" max="7950" width="9.85546875" style="224" bestFit="1" customWidth="1"/>
    <col min="7951" max="8192" width="9.140625" style="224"/>
    <col min="8193" max="8193" width="0" style="224" hidden="1" customWidth="1"/>
    <col min="8194" max="8194" width="42" style="224" customWidth="1"/>
    <col min="8195" max="8195" width="62.85546875" style="224" customWidth="1"/>
    <col min="8196" max="8196" width="9.42578125" style="224" customWidth="1"/>
    <col min="8197" max="8197" width="11" style="224" customWidth="1"/>
    <col min="8198" max="8198" width="10.5703125" style="224" customWidth="1"/>
    <col min="8199" max="8199" width="10.7109375" style="224" customWidth="1"/>
    <col min="8200" max="8200" width="10.5703125" style="224" customWidth="1"/>
    <col min="8201" max="8201" width="11" style="224" customWidth="1"/>
    <col min="8202" max="8202" width="10" style="224" customWidth="1"/>
    <col min="8203" max="8203" width="11.140625" style="224" customWidth="1"/>
    <col min="8204" max="8204" width="7.140625" style="224" customWidth="1"/>
    <col min="8205" max="8205" width="20.7109375" style="224" customWidth="1"/>
    <col min="8206" max="8206" width="9.85546875" style="224" bestFit="1" customWidth="1"/>
    <col min="8207" max="8448" width="9.140625" style="224"/>
    <col min="8449" max="8449" width="0" style="224" hidden="1" customWidth="1"/>
    <col min="8450" max="8450" width="42" style="224" customWidth="1"/>
    <col min="8451" max="8451" width="62.85546875" style="224" customWidth="1"/>
    <col min="8452" max="8452" width="9.42578125" style="224" customWidth="1"/>
    <col min="8453" max="8453" width="11" style="224" customWidth="1"/>
    <col min="8454" max="8454" width="10.5703125" style="224" customWidth="1"/>
    <col min="8455" max="8455" width="10.7109375" style="224" customWidth="1"/>
    <col min="8456" max="8456" width="10.5703125" style="224" customWidth="1"/>
    <col min="8457" max="8457" width="11" style="224" customWidth="1"/>
    <col min="8458" max="8458" width="10" style="224" customWidth="1"/>
    <col min="8459" max="8459" width="11.140625" style="224" customWidth="1"/>
    <col min="8460" max="8460" width="7.140625" style="224" customWidth="1"/>
    <col min="8461" max="8461" width="20.7109375" style="224" customWidth="1"/>
    <col min="8462" max="8462" width="9.85546875" style="224" bestFit="1" customWidth="1"/>
    <col min="8463" max="8704" width="9.140625" style="224"/>
    <col min="8705" max="8705" width="0" style="224" hidden="1" customWidth="1"/>
    <col min="8706" max="8706" width="42" style="224" customWidth="1"/>
    <col min="8707" max="8707" width="62.85546875" style="224" customWidth="1"/>
    <col min="8708" max="8708" width="9.42578125" style="224" customWidth="1"/>
    <col min="8709" max="8709" width="11" style="224" customWidth="1"/>
    <col min="8710" max="8710" width="10.5703125" style="224" customWidth="1"/>
    <col min="8711" max="8711" width="10.7109375" style="224" customWidth="1"/>
    <col min="8712" max="8712" width="10.5703125" style="224" customWidth="1"/>
    <col min="8713" max="8713" width="11" style="224" customWidth="1"/>
    <col min="8714" max="8714" width="10" style="224" customWidth="1"/>
    <col min="8715" max="8715" width="11.140625" style="224" customWidth="1"/>
    <col min="8716" max="8716" width="7.140625" style="224" customWidth="1"/>
    <col min="8717" max="8717" width="20.7109375" style="224" customWidth="1"/>
    <col min="8718" max="8718" width="9.85546875" style="224" bestFit="1" customWidth="1"/>
    <col min="8719" max="8960" width="9.140625" style="224"/>
    <col min="8961" max="8961" width="0" style="224" hidden="1" customWidth="1"/>
    <col min="8962" max="8962" width="42" style="224" customWidth="1"/>
    <col min="8963" max="8963" width="62.85546875" style="224" customWidth="1"/>
    <col min="8964" max="8964" width="9.42578125" style="224" customWidth="1"/>
    <col min="8965" max="8965" width="11" style="224" customWidth="1"/>
    <col min="8966" max="8966" width="10.5703125" style="224" customWidth="1"/>
    <col min="8967" max="8967" width="10.7109375" style="224" customWidth="1"/>
    <col min="8968" max="8968" width="10.5703125" style="224" customWidth="1"/>
    <col min="8969" max="8969" width="11" style="224" customWidth="1"/>
    <col min="8970" max="8970" width="10" style="224" customWidth="1"/>
    <col min="8971" max="8971" width="11.140625" style="224" customWidth="1"/>
    <col min="8972" max="8972" width="7.140625" style="224" customWidth="1"/>
    <col min="8973" max="8973" width="20.7109375" style="224" customWidth="1"/>
    <col min="8974" max="8974" width="9.85546875" style="224" bestFit="1" customWidth="1"/>
    <col min="8975" max="9216" width="9.140625" style="224"/>
    <col min="9217" max="9217" width="0" style="224" hidden="1" customWidth="1"/>
    <col min="9218" max="9218" width="42" style="224" customWidth="1"/>
    <col min="9219" max="9219" width="62.85546875" style="224" customWidth="1"/>
    <col min="9220" max="9220" width="9.42578125" style="224" customWidth="1"/>
    <col min="9221" max="9221" width="11" style="224" customWidth="1"/>
    <col min="9222" max="9222" width="10.5703125" style="224" customWidth="1"/>
    <col min="9223" max="9223" width="10.7109375" style="224" customWidth="1"/>
    <col min="9224" max="9224" width="10.5703125" style="224" customWidth="1"/>
    <col min="9225" max="9225" width="11" style="224" customWidth="1"/>
    <col min="9226" max="9226" width="10" style="224" customWidth="1"/>
    <col min="9227" max="9227" width="11.140625" style="224" customWidth="1"/>
    <col min="9228" max="9228" width="7.140625" style="224" customWidth="1"/>
    <col min="9229" max="9229" width="20.7109375" style="224" customWidth="1"/>
    <col min="9230" max="9230" width="9.85546875" style="224" bestFit="1" customWidth="1"/>
    <col min="9231" max="9472" width="9.140625" style="224"/>
    <col min="9473" max="9473" width="0" style="224" hidden="1" customWidth="1"/>
    <col min="9474" max="9474" width="42" style="224" customWidth="1"/>
    <col min="9475" max="9475" width="62.85546875" style="224" customWidth="1"/>
    <col min="9476" max="9476" width="9.42578125" style="224" customWidth="1"/>
    <col min="9477" max="9477" width="11" style="224" customWidth="1"/>
    <col min="9478" max="9478" width="10.5703125" style="224" customWidth="1"/>
    <col min="9479" max="9479" width="10.7109375" style="224" customWidth="1"/>
    <col min="9480" max="9480" width="10.5703125" style="224" customWidth="1"/>
    <col min="9481" max="9481" width="11" style="224" customWidth="1"/>
    <col min="9482" max="9482" width="10" style="224" customWidth="1"/>
    <col min="9483" max="9483" width="11.140625" style="224" customWidth="1"/>
    <col min="9484" max="9484" width="7.140625" style="224" customWidth="1"/>
    <col min="9485" max="9485" width="20.7109375" style="224" customWidth="1"/>
    <col min="9486" max="9486" width="9.85546875" style="224" bestFit="1" customWidth="1"/>
    <col min="9487" max="9728" width="9.140625" style="224"/>
    <col min="9729" max="9729" width="0" style="224" hidden="1" customWidth="1"/>
    <col min="9730" max="9730" width="42" style="224" customWidth="1"/>
    <col min="9731" max="9731" width="62.85546875" style="224" customWidth="1"/>
    <col min="9732" max="9732" width="9.42578125" style="224" customWidth="1"/>
    <col min="9733" max="9733" width="11" style="224" customWidth="1"/>
    <col min="9734" max="9734" width="10.5703125" style="224" customWidth="1"/>
    <col min="9735" max="9735" width="10.7109375" style="224" customWidth="1"/>
    <col min="9736" max="9736" width="10.5703125" style="224" customWidth="1"/>
    <col min="9737" max="9737" width="11" style="224" customWidth="1"/>
    <col min="9738" max="9738" width="10" style="224" customWidth="1"/>
    <col min="9739" max="9739" width="11.140625" style="224" customWidth="1"/>
    <col min="9740" max="9740" width="7.140625" style="224" customWidth="1"/>
    <col min="9741" max="9741" width="20.7109375" style="224" customWidth="1"/>
    <col min="9742" max="9742" width="9.85546875" style="224" bestFit="1" customWidth="1"/>
    <col min="9743" max="9984" width="9.140625" style="224"/>
    <col min="9985" max="9985" width="0" style="224" hidden="1" customWidth="1"/>
    <col min="9986" max="9986" width="42" style="224" customWidth="1"/>
    <col min="9987" max="9987" width="62.85546875" style="224" customWidth="1"/>
    <col min="9988" max="9988" width="9.42578125" style="224" customWidth="1"/>
    <col min="9989" max="9989" width="11" style="224" customWidth="1"/>
    <col min="9990" max="9990" width="10.5703125" style="224" customWidth="1"/>
    <col min="9991" max="9991" width="10.7109375" style="224" customWidth="1"/>
    <col min="9992" max="9992" width="10.5703125" style="224" customWidth="1"/>
    <col min="9993" max="9993" width="11" style="224" customWidth="1"/>
    <col min="9994" max="9994" width="10" style="224" customWidth="1"/>
    <col min="9995" max="9995" width="11.140625" style="224" customWidth="1"/>
    <col min="9996" max="9996" width="7.140625" style="224" customWidth="1"/>
    <col min="9997" max="9997" width="20.7109375" style="224" customWidth="1"/>
    <col min="9998" max="9998" width="9.85546875" style="224" bestFit="1" customWidth="1"/>
    <col min="9999" max="10240" width="9.140625" style="224"/>
    <col min="10241" max="10241" width="0" style="224" hidden="1" customWidth="1"/>
    <col min="10242" max="10242" width="42" style="224" customWidth="1"/>
    <col min="10243" max="10243" width="62.85546875" style="224" customWidth="1"/>
    <col min="10244" max="10244" width="9.42578125" style="224" customWidth="1"/>
    <col min="10245" max="10245" width="11" style="224" customWidth="1"/>
    <col min="10246" max="10246" width="10.5703125" style="224" customWidth="1"/>
    <col min="10247" max="10247" width="10.7109375" style="224" customWidth="1"/>
    <col min="10248" max="10248" width="10.5703125" style="224" customWidth="1"/>
    <col min="10249" max="10249" width="11" style="224" customWidth="1"/>
    <col min="10250" max="10250" width="10" style="224" customWidth="1"/>
    <col min="10251" max="10251" width="11.140625" style="224" customWidth="1"/>
    <col min="10252" max="10252" width="7.140625" style="224" customWidth="1"/>
    <col min="10253" max="10253" width="20.7109375" style="224" customWidth="1"/>
    <col min="10254" max="10254" width="9.85546875" style="224" bestFit="1" customWidth="1"/>
    <col min="10255" max="10496" width="9.140625" style="224"/>
    <col min="10497" max="10497" width="0" style="224" hidden="1" customWidth="1"/>
    <col min="10498" max="10498" width="42" style="224" customWidth="1"/>
    <col min="10499" max="10499" width="62.85546875" style="224" customWidth="1"/>
    <col min="10500" max="10500" width="9.42578125" style="224" customWidth="1"/>
    <col min="10501" max="10501" width="11" style="224" customWidth="1"/>
    <col min="10502" max="10502" width="10.5703125" style="224" customWidth="1"/>
    <col min="10503" max="10503" width="10.7109375" style="224" customWidth="1"/>
    <col min="10504" max="10504" width="10.5703125" style="224" customWidth="1"/>
    <col min="10505" max="10505" width="11" style="224" customWidth="1"/>
    <col min="10506" max="10506" width="10" style="224" customWidth="1"/>
    <col min="10507" max="10507" width="11.140625" style="224" customWidth="1"/>
    <col min="10508" max="10508" width="7.140625" style="224" customWidth="1"/>
    <col min="10509" max="10509" width="20.7109375" style="224" customWidth="1"/>
    <col min="10510" max="10510" width="9.85546875" style="224" bestFit="1" customWidth="1"/>
    <col min="10511" max="10752" width="9.140625" style="224"/>
    <col min="10753" max="10753" width="0" style="224" hidden="1" customWidth="1"/>
    <col min="10754" max="10754" width="42" style="224" customWidth="1"/>
    <col min="10755" max="10755" width="62.85546875" style="224" customWidth="1"/>
    <col min="10756" max="10756" width="9.42578125" style="224" customWidth="1"/>
    <col min="10757" max="10757" width="11" style="224" customWidth="1"/>
    <col min="10758" max="10758" width="10.5703125" style="224" customWidth="1"/>
    <col min="10759" max="10759" width="10.7109375" style="224" customWidth="1"/>
    <col min="10760" max="10760" width="10.5703125" style="224" customWidth="1"/>
    <col min="10761" max="10761" width="11" style="224" customWidth="1"/>
    <col min="10762" max="10762" width="10" style="224" customWidth="1"/>
    <col min="10763" max="10763" width="11.140625" style="224" customWidth="1"/>
    <col min="10764" max="10764" width="7.140625" style="224" customWidth="1"/>
    <col min="10765" max="10765" width="20.7109375" style="224" customWidth="1"/>
    <col min="10766" max="10766" width="9.85546875" style="224" bestFit="1" customWidth="1"/>
    <col min="10767" max="11008" width="9.140625" style="224"/>
    <col min="11009" max="11009" width="0" style="224" hidden="1" customWidth="1"/>
    <col min="11010" max="11010" width="42" style="224" customWidth="1"/>
    <col min="11011" max="11011" width="62.85546875" style="224" customWidth="1"/>
    <col min="11012" max="11012" width="9.42578125" style="224" customWidth="1"/>
    <col min="11013" max="11013" width="11" style="224" customWidth="1"/>
    <col min="11014" max="11014" width="10.5703125" style="224" customWidth="1"/>
    <col min="11015" max="11015" width="10.7109375" style="224" customWidth="1"/>
    <col min="11016" max="11016" width="10.5703125" style="224" customWidth="1"/>
    <col min="11017" max="11017" width="11" style="224" customWidth="1"/>
    <col min="11018" max="11018" width="10" style="224" customWidth="1"/>
    <col min="11019" max="11019" width="11.140625" style="224" customWidth="1"/>
    <col min="11020" max="11020" width="7.140625" style="224" customWidth="1"/>
    <col min="11021" max="11021" width="20.7109375" style="224" customWidth="1"/>
    <col min="11022" max="11022" width="9.85546875" style="224" bestFit="1" customWidth="1"/>
    <col min="11023" max="11264" width="9.140625" style="224"/>
    <col min="11265" max="11265" width="0" style="224" hidden="1" customWidth="1"/>
    <col min="11266" max="11266" width="42" style="224" customWidth="1"/>
    <col min="11267" max="11267" width="62.85546875" style="224" customWidth="1"/>
    <col min="11268" max="11268" width="9.42578125" style="224" customWidth="1"/>
    <col min="11269" max="11269" width="11" style="224" customWidth="1"/>
    <col min="11270" max="11270" width="10.5703125" style="224" customWidth="1"/>
    <col min="11271" max="11271" width="10.7109375" style="224" customWidth="1"/>
    <col min="11272" max="11272" width="10.5703125" style="224" customWidth="1"/>
    <col min="11273" max="11273" width="11" style="224" customWidth="1"/>
    <col min="11274" max="11274" width="10" style="224" customWidth="1"/>
    <col min="11275" max="11275" width="11.140625" style="224" customWidth="1"/>
    <col min="11276" max="11276" width="7.140625" style="224" customWidth="1"/>
    <col min="11277" max="11277" width="20.7109375" style="224" customWidth="1"/>
    <col min="11278" max="11278" width="9.85546875" style="224" bestFit="1" customWidth="1"/>
    <col min="11279" max="11520" width="9.140625" style="224"/>
    <col min="11521" max="11521" width="0" style="224" hidden="1" customWidth="1"/>
    <col min="11522" max="11522" width="42" style="224" customWidth="1"/>
    <col min="11523" max="11523" width="62.85546875" style="224" customWidth="1"/>
    <col min="11524" max="11524" width="9.42578125" style="224" customWidth="1"/>
    <col min="11525" max="11525" width="11" style="224" customWidth="1"/>
    <col min="11526" max="11526" width="10.5703125" style="224" customWidth="1"/>
    <col min="11527" max="11527" width="10.7109375" style="224" customWidth="1"/>
    <col min="11528" max="11528" width="10.5703125" style="224" customWidth="1"/>
    <col min="11529" max="11529" width="11" style="224" customWidth="1"/>
    <col min="11530" max="11530" width="10" style="224" customWidth="1"/>
    <col min="11531" max="11531" width="11.140625" style="224" customWidth="1"/>
    <col min="11532" max="11532" width="7.140625" style="224" customWidth="1"/>
    <col min="11533" max="11533" width="20.7109375" style="224" customWidth="1"/>
    <col min="11534" max="11534" width="9.85546875" style="224" bestFit="1" customWidth="1"/>
    <col min="11535" max="11776" width="9.140625" style="224"/>
    <col min="11777" max="11777" width="0" style="224" hidden="1" customWidth="1"/>
    <col min="11778" max="11778" width="42" style="224" customWidth="1"/>
    <col min="11779" max="11779" width="62.85546875" style="224" customWidth="1"/>
    <col min="11780" max="11780" width="9.42578125" style="224" customWidth="1"/>
    <col min="11781" max="11781" width="11" style="224" customWidth="1"/>
    <col min="11782" max="11782" width="10.5703125" style="224" customWidth="1"/>
    <col min="11783" max="11783" width="10.7109375" style="224" customWidth="1"/>
    <col min="11784" max="11784" width="10.5703125" style="224" customWidth="1"/>
    <col min="11785" max="11785" width="11" style="224" customWidth="1"/>
    <col min="11786" max="11786" width="10" style="224" customWidth="1"/>
    <col min="11787" max="11787" width="11.140625" style="224" customWidth="1"/>
    <col min="11788" max="11788" width="7.140625" style="224" customWidth="1"/>
    <col min="11789" max="11789" width="20.7109375" style="224" customWidth="1"/>
    <col min="11790" max="11790" width="9.85546875" style="224" bestFit="1" customWidth="1"/>
    <col min="11791" max="12032" width="9.140625" style="224"/>
    <col min="12033" max="12033" width="0" style="224" hidden="1" customWidth="1"/>
    <col min="12034" max="12034" width="42" style="224" customWidth="1"/>
    <col min="12035" max="12035" width="62.85546875" style="224" customWidth="1"/>
    <col min="12036" max="12036" width="9.42578125" style="224" customWidth="1"/>
    <col min="12037" max="12037" width="11" style="224" customWidth="1"/>
    <col min="12038" max="12038" width="10.5703125" style="224" customWidth="1"/>
    <col min="12039" max="12039" width="10.7109375" style="224" customWidth="1"/>
    <col min="12040" max="12040" width="10.5703125" style="224" customWidth="1"/>
    <col min="12041" max="12041" width="11" style="224" customWidth="1"/>
    <col min="12042" max="12042" width="10" style="224" customWidth="1"/>
    <col min="12043" max="12043" width="11.140625" style="224" customWidth="1"/>
    <col min="12044" max="12044" width="7.140625" style="224" customWidth="1"/>
    <col min="12045" max="12045" width="20.7109375" style="224" customWidth="1"/>
    <col min="12046" max="12046" width="9.85546875" style="224" bestFit="1" customWidth="1"/>
    <col min="12047" max="12288" width="9.140625" style="224"/>
    <col min="12289" max="12289" width="0" style="224" hidden="1" customWidth="1"/>
    <col min="12290" max="12290" width="42" style="224" customWidth="1"/>
    <col min="12291" max="12291" width="62.85546875" style="224" customWidth="1"/>
    <col min="12292" max="12292" width="9.42578125" style="224" customWidth="1"/>
    <col min="12293" max="12293" width="11" style="224" customWidth="1"/>
    <col min="12294" max="12294" width="10.5703125" style="224" customWidth="1"/>
    <col min="12295" max="12295" width="10.7109375" style="224" customWidth="1"/>
    <col min="12296" max="12296" width="10.5703125" style="224" customWidth="1"/>
    <col min="12297" max="12297" width="11" style="224" customWidth="1"/>
    <col min="12298" max="12298" width="10" style="224" customWidth="1"/>
    <col min="12299" max="12299" width="11.140625" style="224" customWidth="1"/>
    <col min="12300" max="12300" width="7.140625" style="224" customWidth="1"/>
    <col min="12301" max="12301" width="20.7109375" style="224" customWidth="1"/>
    <col min="12302" max="12302" width="9.85546875" style="224" bestFit="1" customWidth="1"/>
    <col min="12303" max="12544" width="9.140625" style="224"/>
    <col min="12545" max="12545" width="0" style="224" hidden="1" customWidth="1"/>
    <col min="12546" max="12546" width="42" style="224" customWidth="1"/>
    <col min="12547" max="12547" width="62.85546875" style="224" customWidth="1"/>
    <col min="12548" max="12548" width="9.42578125" style="224" customWidth="1"/>
    <col min="12549" max="12549" width="11" style="224" customWidth="1"/>
    <col min="12550" max="12550" width="10.5703125" style="224" customWidth="1"/>
    <col min="12551" max="12551" width="10.7109375" style="224" customWidth="1"/>
    <col min="12552" max="12552" width="10.5703125" style="224" customWidth="1"/>
    <col min="12553" max="12553" width="11" style="224" customWidth="1"/>
    <col min="12554" max="12554" width="10" style="224" customWidth="1"/>
    <col min="12555" max="12555" width="11.140625" style="224" customWidth="1"/>
    <col min="12556" max="12556" width="7.140625" style="224" customWidth="1"/>
    <col min="12557" max="12557" width="20.7109375" style="224" customWidth="1"/>
    <col min="12558" max="12558" width="9.85546875" style="224" bestFit="1" customWidth="1"/>
    <col min="12559" max="12800" width="9.140625" style="224"/>
    <col min="12801" max="12801" width="0" style="224" hidden="1" customWidth="1"/>
    <col min="12802" max="12802" width="42" style="224" customWidth="1"/>
    <col min="12803" max="12803" width="62.85546875" style="224" customWidth="1"/>
    <col min="12804" max="12804" width="9.42578125" style="224" customWidth="1"/>
    <col min="12805" max="12805" width="11" style="224" customWidth="1"/>
    <col min="12806" max="12806" width="10.5703125" style="224" customWidth="1"/>
    <col min="12807" max="12807" width="10.7109375" style="224" customWidth="1"/>
    <col min="12808" max="12808" width="10.5703125" style="224" customWidth="1"/>
    <col min="12809" max="12809" width="11" style="224" customWidth="1"/>
    <col min="12810" max="12810" width="10" style="224" customWidth="1"/>
    <col min="12811" max="12811" width="11.140625" style="224" customWidth="1"/>
    <col min="12812" max="12812" width="7.140625" style="224" customWidth="1"/>
    <col min="12813" max="12813" width="20.7109375" style="224" customWidth="1"/>
    <col min="12814" max="12814" width="9.85546875" style="224" bestFit="1" customWidth="1"/>
    <col min="12815" max="13056" width="9.140625" style="224"/>
    <col min="13057" max="13057" width="0" style="224" hidden="1" customWidth="1"/>
    <col min="13058" max="13058" width="42" style="224" customWidth="1"/>
    <col min="13059" max="13059" width="62.85546875" style="224" customWidth="1"/>
    <col min="13060" max="13060" width="9.42578125" style="224" customWidth="1"/>
    <col min="13061" max="13061" width="11" style="224" customWidth="1"/>
    <col min="13062" max="13062" width="10.5703125" style="224" customWidth="1"/>
    <col min="13063" max="13063" width="10.7109375" style="224" customWidth="1"/>
    <col min="13064" max="13064" width="10.5703125" style="224" customWidth="1"/>
    <col min="13065" max="13065" width="11" style="224" customWidth="1"/>
    <col min="13066" max="13066" width="10" style="224" customWidth="1"/>
    <col min="13067" max="13067" width="11.140625" style="224" customWidth="1"/>
    <col min="13068" max="13068" width="7.140625" style="224" customWidth="1"/>
    <col min="13069" max="13069" width="20.7109375" style="224" customWidth="1"/>
    <col min="13070" max="13070" width="9.85546875" style="224" bestFit="1" customWidth="1"/>
    <col min="13071" max="13312" width="9.140625" style="224"/>
    <col min="13313" max="13313" width="0" style="224" hidden="1" customWidth="1"/>
    <col min="13314" max="13314" width="42" style="224" customWidth="1"/>
    <col min="13315" max="13315" width="62.85546875" style="224" customWidth="1"/>
    <col min="13316" max="13316" width="9.42578125" style="224" customWidth="1"/>
    <col min="13317" max="13317" width="11" style="224" customWidth="1"/>
    <col min="13318" max="13318" width="10.5703125" style="224" customWidth="1"/>
    <col min="13319" max="13319" width="10.7109375" style="224" customWidth="1"/>
    <col min="13320" max="13320" width="10.5703125" style="224" customWidth="1"/>
    <col min="13321" max="13321" width="11" style="224" customWidth="1"/>
    <col min="13322" max="13322" width="10" style="224" customWidth="1"/>
    <col min="13323" max="13323" width="11.140625" style="224" customWidth="1"/>
    <col min="13324" max="13324" width="7.140625" style="224" customWidth="1"/>
    <col min="13325" max="13325" width="20.7109375" style="224" customWidth="1"/>
    <col min="13326" max="13326" width="9.85546875" style="224" bestFit="1" customWidth="1"/>
    <col min="13327" max="13568" width="9.140625" style="224"/>
    <col min="13569" max="13569" width="0" style="224" hidden="1" customWidth="1"/>
    <col min="13570" max="13570" width="42" style="224" customWidth="1"/>
    <col min="13571" max="13571" width="62.85546875" style="224" customWidth="1"/>
    <col min="13572" max="13572" width="9.42578125" style="224" customWidth="1"/>
    <col min="13573" max="13573" width="11" style="224" customWidth="1"/>
    <col min="13574" max="13574" width="10.5703125" style="224" customWidth="1"/>
    <col min="13575" max="13575" width="10.7109375" style="224" customWidth="1"/>
    <col min="13576" max="13576" width="10.5703125" style="224" customWidth="1"/>
    <col min="13577" max="13577" width="11" style="224" customWidth="1"/>
    <col min="13578" max="13578" width="10" style="224" customWidth="1"/>
    <col min="13579" max="13579" width="11.140625" style="224" customWidth="1"/>
    <col min="13580" max="13580" width="7.140625" style="224" customWidth="1"/>
    <col min="13581" max="13581" width="20.7109375" style="224" customWidth="1"/>
    <col min="13582" max="13582" width="9.85546875" style="224" bestFit="1" customWidth="1"/>
    <col min="13583" max="13824" width="9.140625" style="224"/>
    <col min="13825" max="13825" width="0" style="224" hidden="1" customWidth="1"/>
    <col min="13826" max="13826" width="42" style="224" customWidth="1"/>
    <col min="13827" max="13827" width="62.85546875" style="224" customWidth="1"/>
    <col min="13828" max="13828" width="9.42578125" style="224" customWidth="1"/>
    <col min="13829" max="13829" width="11" style="224" customWidth="1"/>
    <col min="13830" max="13830" width="10.5703125" style="224" customWidth="1"/>
    <col min="13831" max="13831" width="10.7109375" style="224" customWidth="1"/>
    <col min="13832" max="13832" width="10.5703125" style="224" customWidth="1"/>
    <col min="13833" max="13833" width="11" style="224" customWidth="1"/>
    <col min="13834" max="13834" width="10" style="224" customWidth="1"/>
    <col min="13835" max="13835" width="11.140625" style="224" customWidth="1"/>
    <col min="13836" max="13836" width="7.140625" style="224" customWidth="1"/>
    <col min="13837" max="13837" width="20.7109375" style="224" customWidth="1"/>
    <col min="13838" max="13838" width="9.85546875" style="224" bestFit="1" customWidth="1"/>
    <col min="13839" max="14080" width="9.140625" style="224"/>
    <col min="14081" max="14081" width="0" style="224" hidden="1" customWidth="1"/>
    <col min="14082" max="14082" width="42" style="224" customWidth="1"/>
    <col min="14083" max="14083" width="62.85546875" style="224" customWidth="1"/>
    <col min="14084" max="14084" width="9.42578125" style="224" customWidth="1"/>
    <col min="14085" max="14085" width="11" style="224" customWidth="1"/>
    <col min="14086" max="14086" width="10.5703125" style="224" customWidth="1"/>
    <col min="14087" max="14087" width="10.7109375" style="224" customWidth="1"/>
    <col min="14088" max="14088" width="10.5703125" style="224" customWidth="1"/>
    <col min="14089" max="14089" width="11" style="224" customWidth="1"/>
    <col min="14090" max="14090" width="10" style="224" customWidth="1"/>
    <col min="14091" max="14091" width="11.140625" style="224" customWidth="1"/>
    <col min="14092" max="14092" width="7.140625" style="224" customWidth="1"/>
    <col min="14093" max="14093" width="20.7109375" style="224" customWidth="1"/>
    <col min="14094" max="14094" width="9.85546875" style="224" bestFit="1" customWidth="1"/>
    <col min="14095" max="14336" width="9.140625" style="224"/>
    <col min="14337" max="14337" width="0" style="224" hidden="1" customWidth="1"/>
    <col min="14338" max="14338" width="42" style="224" customWidth="1"/>
    <col min="14339" max="14339" width="62.85546875" style="224" customWidth="1"/>
    <col min="14340" max="14340" width="9.42578125" style="224" customWidth="1"/>
    <col min="14341" max="14341" width="11" style="224" customWidth="1"/>
    <col min="14342" max="14342" width="10.5703125" style="224" customWidth="1"/>
    <col min="14343" max="14343" width="10.7109375" style="224" customWidth="1"/>
    <col min="14344" max="14344" width="10.5703125" style="224" customWidth="1"/>
    <col min="14345" max="14345" width="11" style="224" customWidth="1"/>
    <col min="14346" max="14346" width="10" style="224" customWidth="1"/>
    <col min="14347" max="14347" width="11.140625" style="224" customWidth="1"/>
    <col min="14348" max="14348" width="7.140625" style="224" customWidth="1"/>
    <col min="14349" max="14349" width="20.7109375" style="224" customWidth="1"/>
    <col min="14350" max="14350" width="9.85546875" style="224" bestFit="1" customWidth="1"/>
    <col min="14351" max="14592" width="9.140625" style="224"/>
    <col min="14593" max="14593" width="0" style="224" hidden="1" customWidth="1"/>
    <col min="14594" max="14594" width="42" style="224" customWidth="1"/>
    <col min="14595" max="14595" width="62.85546875" style="224" customWidth="1"/>
    <col min="14596" max="14596" width="9.42578125" style="224" customWidth="1"/>
    <col min="14597" max="14597" width="11" style="224" customWidth="1"/>
    <col min="14598" max="14598" width="10.5703125" style="224" customWidth="1"/>
    <col min="14599" max="14599" width="10.7109375" style="224" customWidth="1"/>
    <col min="14600" max="14600" width="10.5703125" style="224" customWidth="1"/>
    <col min="14601" max="14601" width="11" style="224" customWidth="1"/>
    <col min="14602" max="14602" width="10" style="224" customWidth="1"/>
    <col min="14603" max="14603" width="11.140625" style="224" customWidth="1"/>
    <col min="14604" max="14604" width="7.140625" style="224" customWidth="1"/>
    <col min="14605" max="14605" width="20.7109375" style="224" customWidth="1"/>
    <col min="14606" max="14606" width="9.85546875" style="224" bestFit="1" customWidth="1"/>
    <col min="14607" max="14848" width="9.140625" style="224"/>
    <col min="14849" max="14849" width="0" style="224" hidden="1" customWidth="1"/>
    <col min="14850" max="14850" width="42" style="224" customWidth="1"/>
    <col min="14851" max="14851" width="62.85546875" style="224" customWidth="1"/>
    <col min="14852" max="14852" width="9.42578125" style="224" customWidth="1"/>
    <col min="14853" max="14853" width="11" style="224" customWidth="1"/>
    <col min="14854" max="14854" width="10.5703125" style="224" customWidth="1"/>
    <col min="14855" max="14855" width="10.7109375" style="224" customWidth="1"/>
    <col min="14856" max="14856" width="10.5703125" style="224" customWidth="1"/>
    <col min="14857" max="14857" width="11" style="224" customWidth="1"/>
    <col min="14858" max="14858" width="10" style="224" customWidth="1"/>
    <col min="14859" max="14859" width="11.140625" style="224" customWidth="1"/>
    <col min="14860" max="14860" width="7.140625" style="224" customWidth="1"/>
    <col min="14861" max="14861" width="20.7109375" style="224" customWidth="1"/>
    <col min="14862" max="14862" width="9.85546875" style="224" bestFit="1" customWidth="1"/>
    <col min="14863" max="15104" width="9.140625" style="224"/>
    <col min="15105" max="15105" width="0" style="224" hidden="1" customWidth="1"/>
    <col min="15106" max="15106" width="42" style="224" customWidth="1"/>
    <col min="15107" max="15107" width="62.85546875" style="224" customWidth="1"/>
    <col min="15108" max="15108" width="9.42578125" style="224" customWidth="1"/>
    <col min="15109" max="15109" width="11" style="224" customWidth="1"/>
    <col min="15110" max="15110" width="10.5703125" style="224" customWidth="1"/>
    <col min="15111" max="15111" width="10.7109375" style="224" customWidth="1"/>
    <col min="15112" max="15112" width="10.5703125" style="224" customWidth="1"/>
    <col min="15113" max="15113" width="11" style="224" customWidth="1"/>
    <col min="15114" max="15114" width="10" style="224" customWidth="1"/>
    <col min="15115" max="15115" width="11.140625" style="224" customWidth="1"/>
    <col min="15116" max="15116" width="7.140625" style="224" customWidth="1"/>
    <col min="15117" max="15117" width="20.7109375" style="224" customWidth="1"/>
    <col min="15118" max="15118" width="9.85546875" style="224" bestFit="1" customWidth="1"/>
    <col min="15119" max="15360" width="9.140625" style="224"/>
    <col min="15361" max="15361" width="0" style="224" hidden="1" customWidth="1"/>
    <col min="15362" max="15362" width="42" style="224" customWidth="1"/>
    <col min="15363" max="15363" width="62.85546875" style="224" customWidth="1"/>
    <col min="15364" max="15364" width="9.42578125" style="224" customWidth="1"/>
    <col min="15365" max="15365" width="11" style="224" customWidth="1"/>
    <col min="15366" max="15366" width="10.5703125" style="224" customWidth="1"/>
    <col min="15367" max="15367" width="10.7109375" style="224" customWidth="1"/>
    <col min="15368" max="15368" width="10.5703125" style="224" customWidth="1"/>
    <col min="15369" max="15369" width="11" style="224" customWidth="1"/>
    <col min="15370" max="15370" width="10" style="224" customWidth="1"/>
    <col min="15371" max="15371" width="11.140625" style="224" customWidth="1"/>
    <col min="15372" max="15372" width="7.140625" style="224" customWidth="1"/>
    <col min="15373" max="15373" width="20.7109375" style="224" customWidth="1"/>
    <col min="15374" max="15374" width="9.85546875" style="224" bestFit="1" customWidth="1"/>
    <col min="15375" max="15616" width="9.140625" style="224"/>
    <col min="15617" max="15617" width="0" style="224" hidden="1" customWidth="1"/>
    <col min="15618" max="15618" width="42" style="224" customWidth="1"/>
    <col min="15619" max="15619" width="62.85546875" style="224" customWidth="1"/>
    <col min="15620" max="15620" width="9.42578125" style="224" customWidth="1"/>
    <col min="15621" max="15621" width="11" style="224" customWidth="1"/>
    <col min="15622" max="15622" width="10.5703125" style="224" customWidth="1"/>
    <col min="15623" max="15623" width="10.7109375" style="224" customWidth="1"/>
    <col min="15624" max="15624" width="10.5703125" style="224" customWidth="1"/>
    <col min="15625" max="15625" width="11" style="224" customWidth="1"/>
    <col min="15626" max="15626" width="10" style="224" customWidth="1"/>
    <col min="15627" max="15627" width="11.140625" style="224" customWidth="1"/>
    <col min="15628" max="15628" width="7.140625" style="224" customWidth="1"/>
    <col min="15629" max="15629" width="20.7109375" style="224" customWidth="1"/>
    <col min="15630" max="15630" width="9.85546875" style="224" bestFit="1" customWidth="1"/>
    <col min="15631" max="15872" width="9.140625" style="224"/>
    <col min="15873" max="15873" width="0" style="224" hidden="1" customWidth="1"/>
    <col min="15874" max="15874" width="42" style="224" customWidth="1"/>
    <col min="15875" max="15875" width="62.85546875" style="224" customWidth="1"/>
    <col min="15876" max="15876" width="9.42578125" style="224" customWidth="1"/>
    <col min="15877" max="15877" width="11" style="224" customWidth="1"/>
    <col min="15878" max="15878" width="10.5703125" style="224" customWidth="1"/>
    <col min="15879" max="15879" width="10.7109375" style="224" customWidth="1"/>
    <col min="15880" max="15880" width="10.5703125" style="224" customWidth="1"/>
    <col min="15881" max="15881" width="11" style="224" customWidth="1"/>
    <col min="15882" max="15882" width="10" style="224" customWidth="1"/>
    <col min="15883" max="15883" width="11.140625" style="224" customWidth="1"/>
    <col min="15884" max="15884" width="7.140625" style="224" customWidth="1"/>
    <col min="15885" max="15885" width="20.7109375" style="224" customWidth="1"/>
    <col min="15886" max="15886" width="9.85546875" style="224" bestFit="1" customWidth="1"/>
    <col min="15887" max="16128" width="9.140625" style="224"/>
    <col min="16129" max="16129" width="0" style="224" hidden="1" customWidth="1"/>
    <col min="16130" max="16130" width="42" style="224" customWidth="1"/>
    <col min="16131" max="16131" width="62.85546875" style="224" customWidth="1"/>
    <col min="16132" max="16132" width="9.42578125" style="224" customWidth="1"/>
    <col min="16133" max="16133" width="11" style="224" customWidth="1"/>
    <col min="16134" max="16134" width="10.5703125" style="224" customWidth="1"/>
    <col min="16135" max="16135" width="10.7109375" style="224" customWidth="1"/>
    <col min="16136" max="16136" width="10.5703125" style="224" customWidth="1"/>
    <col min="16137" max="16137" width="11" style="224" customWidth="1"/>
    <col min="16138" max="16138" width="10" style="224" customWidth="1"/>
    <col min="16139" max="16139" width="11.140625" style="224" customWidth="1"/>
    <col min="16140" max="16140" width="7.140625" style="224" customWidth="1"/>
    <col min="16141" max="16141" width="20.7109375" style="224" customWidth="1"/>
    <col min="16142" max="16142" width="9.85546875" style="224" bestFit="1" customWidth="1"/>
    <col min="16143" max="16384" width="9.140625" style="224"/>
  </cols>
  <sheetData>
    <row r="1" spans="1:14" ht="9" customHeight="1">
      <c r="B1" s="222"/>
      <c r="C1" s="222"/>
      <c r="D1" s="222"/>
      <c r="E1" s="222"/>
      <c r="F1" s="222"/>
      <c r="G1" s="222"/>
      <c r="H1" s="222"/>
      <c r="I1" s="222"/>
      <c r="J1" s="222"/>
      <c r="K1" s="222"/>
      <c r="L1" s="223"/>
      <c r="M1" s="222"/>
    </row>
    <row r="2" spans="1:14">
      <c r="B2" s="225" t="s">
        <v>175</v>
      </c>
      <c r="C2" s="222"/>
      <c r="D2" s="222"/>
      <c r="E2" s="222"/>
      <c r="F2" s="222"/>
      <c r="G2" s="222"/>
      <c r="H2" s="222"/>
      <c r="I2" s="222"/>
      <c r="J2" s="222"/>
      <c r="K2" s="222"/>
      <c r="L2" s="223"/>
      <c r="M2" s="222"/>
    </row>
    <row r="3" spans="1:14">
      <c r="B3" s="226"/>
      <c r="C3" s="222"/>
      <c r="D3" s="222"/>
      <c r="E3" s="222"/>
      <c r="F3" s="222"/>
      <c r="G3" s="222"/>
      <c r="H3" s="222"/>
      <c r="I3" s="222"/>
      <c r="J3" s="222"/>
      <c r="K3" s="222"/>
      <c r="L3" s="223"/>
      <c r="M3" s="222"/>
    </row>
    <row r="4" spans="1:14" ht="25.5">
      <c r="B4" s="227" t="s">
        <v>182</v>
      </c>
      <c r="C4" s="228">
        <v>104006</v>
      </c>
      <c r="D4" s="222"/>
      <c r="E4" s="222"/>
      <c r="F4" s="222"/>
      <c r="G4" s="222"/>
      <c r="H4" s="222"/>
      <c r="I4" s="222"/>
      <c r="J4" s="222"/>
      <c r="K4" s="222"/>
      <c r="L4" s="223"/>
      <c r="M4" s="222"/>
    </row>
    <row r="5" spans="1:14">
      <c r="B5" s="227" t="s">
        <v>183</v>
      </c>
      <c r="C5" s="229" t="s">
        <v>281</v>
      </c>
      <c r="D5" s="222"/>
      <c r="E5" s="222"/>
      <c r="F5" s="222"/>
      <c r="G5" s="222"/>
      <c r="H5" s="222"/>
      <c r="I5" s="222"/>
      <c r="J5" s="222"/>
      <c r="K5" s="222"/>
      <c r="L5" s="223"/>
      <c r="M5" s="222"/>
    </row>
    <row r="6" spans="1:14">
      <c r="B6" s="222"/>
      <c r="C6" s="222"/>
      <c r="D6" s="222"/>
      <c r="E6" s="222"/>
      <c r="F6" s="222"/>
      <c r="G6" s="222"/>
      <c r="H6" s="222"/>
      <c r="I6" s="222"/>
      <c r="J6" s="222"/>
      <c r="K6" s="222"/>
      <c r="L6" s="223"/>
      <c r="M6" s="222"/>
    </row>
    <row r="7" spans="1:14">
      <c r="B7" s="225" t="s">
        <v>282</v>
      </c>
      <c r="C7" s="222"/>
      <c r="D7" s="222"/>
      <c r="E7" s="222"/>
      <c r="F7" s="222"/>
      <c r="G7" s="222"/>
      <c r="H7" s="222"/>
      <c r="I7" s="222"/>
      <c r="J7" s="222"/>
      <c r="K7" s="222"/>
      <c r="L7" s="223"/>
      <c r="M7" s="222"/>
    </row>
    <row r="8" spans="1:14" ht="8.25" customHeight="1">
      <c r="B8" s="225"/>
      <c r="C8" s="222"/>
      <c r="D8" s="222"/>
      <c r="E8" s="222"/>
      <c r="F8" s="222"/>
      <c r="G8" s="222"/>
      <c r="H8" s="222"/>
      <c r="I8" s="222"/>
      <c r="J8" s="222"/>
      <c r="K8" s="222"/>
      <c r="L8" s="223"/>
      <c r="M8" s="222"/>
    </row>
    <row r="9" spans="1:14" s="90" customFormat="1" ht="16.5" customHeight="1">
      <c r="A9" s="76"/>
      <c r="B9" s="99" t="s">
        <v>148</v>
      </c>
      <c r="C9" s="99" t="s">
        <v>149</v>
      </c>
      <c r="D9" s="91"/>
      <c r="M9" s="91"/>
      <c r="N9" s="91"/>
    </row>
    <row r="10" spans="1:14" s="90" customFormat="1" ht="27" customHeight="1">
      <c r="A10" s="76"/>
      <c r="B10" s="177">
        <v>1071</v>
      </c>
      <c r="C10" s="16" t="s">
        <v>73</v>
      </c>
      <c r="D10" s="91"/>
      <c r="M10" s="91"/>
      <c r="N10" s="91"/>
    </row>
    <row r="11" spans="1:14" s="90" customFormat="1" ht="9" customHeight="1">
      <c r="A11" s="76"/>
      <c r="D11" s="91"/>
      <c r="M11" s="91"/>
      <c r="N11" s="91"/>
    </row>
    <row r="12" spans="1:14" s="101" customFormat="1" ht="14.25">
      <c r="A12" s="176"/>
      <c r="B12" s="64" t="s">
        <v>253</v>
      </c>
      <c r="D12" s="105"/>
      <c r="M12" s="105"/>
      <c r="N12" s="105"/>
    </row>
    <row r="13" spans="1:14" s="90" customFormat="1" ht="8.25" customHeight="1">
      <c r="A13" s="76"/>
      <c r="D13" s="91"/>
      <c r="M13" s="91"/>
      <c r="N13" s="91"/>
    </row>
    <row r="14" spans="1:14" s="79" customFormat="1" ht="14.25">
      <c r="A14" s="77"/>
      <c r="B14" s="75" t="s">
        <v>199</v>
      </c>
      <c r="C14" s="16" t="s">
        <v>200</v>
      </c>
      <c r="D14" s="128"/>
      <c r="E14" s="76"/>
      <c r="F14" s="77"/>
      <c r="G14" s="77"/>
      <c r="H14" s="77"/>
      <c r="I14" s="77"/>
      <c r="J14" s="77"/>
      <c r="K14" s="77"/>
      <c r="L14" s="78"/>
      <c r="M14" s="97"/>
      <c r="N14" s="148"/>
    </row>
    <row r="15" spans="1:14" s="79" customFormat="1" ht="25.5">
      <c r="A15" s="77"/>
      <c r="B15" s="75" t="s">
        <v>201</v>
      </c>
      <c r="C15" s="10">
        <v>104006</v>
      </c>
      <c r="D15" s="97"/>
      <c r="E15" s="77"/>
      <c r="F15" s="77"/>
      <c r="G15" s="77"/>
      <c r="H15" s="77"/>
      <c r="I15" s="77"/>
      <c r="J15" s="77"/>
      <c r="K15" s="77"/>
      <c r="L15" s="78"/>
      <c r="M15" s="97"/>
      <c r="N15" s="148"/>
    </row>
    <row r="16" spans="1:14" s="79" customFormat="1">
      <c r="A16" s="77"/>
      <c r="B16" s="75" t="s">
        <v>202</v>
      </c>
      <c r="C16" s="229" t="s">
        <v>281</v>
      </c>
      <c r="D16" s="97"/>
      <c r="E16" s="77"/>
      <c r="F16" s="77"/>
      <c r="G16" s="77"/>
      <c r="H16" s="77"/>
      <c r="I16" s="77"/>
      <c r="J16" s="77"/>
      <c r="K16" s="77"/>
      <c r="L16" s="78"/>
      <c r="M16" s="97"/>
      <c r="N16" s="148"/>
    </row>
    <row r="17" spans="1:14" s="90" customFormat="1" ht="15" customHeight="1">
      <c r="A17" s="76"/>
      <c r="B17" s="99" t="s">
        <v>221</v>
      </c>
      <c r="C17" s="100">
        <v>1071</v>
      </c>
      <c r="D17" s="466"/>
      <c r="E17" s="466"/>
      <c r="F17" s="466"/>
      <c r="G17" s="466"/>
      <c r="H17" s="466"/>
      <c r="I17" s="466"/>
      <c r="J17" s="466"/>
      <c r="K17" s="466"/>
      <c r="L17" s="466"/>
      <c r="M17" s="91"/>
      <c r="N17" s="91"/>
    </row>
    <row r="18" spans="1:14" s="90" customFormat="1" ht="12.75" customHeight="1">
      <c r="A18" s="76"/>
      <c r="B18" s="99" t="s">
        <v>222</v>
      </c>
      <c r="C18" s="10">
        <v>11001</v>
      </c>
      <c r="D18" s="473" t="s">
        <v>223</v>
      </c>
      <c r="E18" s="466" t="s">
        <v>224</v>
      </c>
      <c r="F18" s="473" t="s">
        <v>225</v>
      </c>
      <c r="G18" s="473" t="s">
        <v>226</v>
      </c>
      <c r="H18" s="473" t="s">
        <v>227</v>
      </c>
      <c r="I18" s="466" t="s">
        <v>228</v>
      </c>
      <c r="J18" s="466" t="s">
        <v>229</v>
      </c>
      <c r="K18" s="466" t="s">
        <v>230</v>
      </c>
      <c r="L18" s="472" t="s">
        <v>259</v>
      </c>
      <c r="M18" s="91"/>
      <c r="N18" s="91"/>
    </row>
    <row r="19" spans="1:14" s="90" customFormat="1" ht="26.25" customHeight="1">
      <c r="A19" s="76"/>
      <c r="B19" s="99" t="s">
        <v>218</v>
      </c>
      <c r="C19" s="16" t="s">
        <v>4</v>
      </c>
      <c r="D19" s="474"/>
      <c r="E19" s="466"/>
      <c r="F19" s="474"/>
      <c r="G19" s="474"/>
      <c r="H19" s="474"/>
      <c r="I19" s="466"/>
      <c r="J19" s="466"/>
      <c r="K19" s="466"/>
      <c r="L19" s="472"/>
      <c r="M19" s="91"/>
      <c r="N19" s="91"/>
    </row>
    <row r="20" spans="1:14" s="101" customFormat="1" ht="39.75" customHeight="1">
      <c r="A20" s="176"/>
      <c r="B20" s="221" t="s">
        <v>231</v>
      </c>
      <c r="C20" s="34" t="s">
        <v>5</v>
      </c>
      <c r="D20" s="474"/>
      <c r="E20" s="466"/>
      <c r="F20" s="474"/>
      <c r="G20" s="474"/>
      <c r="H20" s="474"/>
      <c r="I20" s="466"/>
      <c r="J20" s="466"/>
      <c r="K20" s="466"/>
      <c r="L20" s="472"/>
      <c r="M20" s="105"/>
      <c r="N20" s="105"/>
    </row>
    <row r="21" spans="1:14" s="101" customFormat="1" ht="14.25" customHeight="1">
      <c r="A21" s="176"/>
      <c r="B21" s="102" t="s">
        <v>232</v>
      </c>
      <c r="C21" s="13" t="s">
        <v>6</v>
      </c>
      <c r="D21" s="474"/>
      <c r="E21" s="466"/>
      <c r="F21" s="474"/>
      <c r="G21" s="474"/>
      <c r="H21" s="474"/>
      <c r="I21" s="466"/>
      <c r="J21" s="466"/>
      <c r="K21" s="466"/>
      <c r="L21" s="472"/>
      <c r="M21" s="105"/>
      <c r="N21" s="105"/>
    </row>
    <row r="22" spans="1:14" s="101" customFormat="1" ht="16.5" customHeight="1">
      <c r="A22" s="176"/>
      <c r="B22" s="178" t="s">
        <v>254</v>
      </c>
      <c r="C22" s="337" t="s">
        <v>281</v>
      </c>
      <c r="D22" s="475"/>
      <c r="E22" s="466"/>
      <c r="F22" s="475"/>
      <c r="G22" s="475"/>
      <c r="H22" s="475"/>
      <c r="I22" s="466"/>
      <c r="J22" s="466"/>
      <c r="K22" s="466"/>
      <c r="L22" s="472"/>
      <c r="M22" s="105"/>
      <c r="N22" s="105"/>
    </row>
    <row r="23" spans="1:14" s="101" customFormat="1" ht="15.75" customHeight="1">
      <c r="A23" s="176"/>
      <c r="B23" s="221" t="s">
        <v>233</v>
      </c>
      <c r="C23" s="116" t="s">
        <v>296</v>
      </c>
      <c r="D23" s="125"/>
      <c r="E23" s="98"/>
      <c r="F23" s="98"/>
      <c r="G23" s="98"/>
      <c r="H23" s="98"/>
      <c r="I23" s="103"/>
      <c r="J23" s="103"/>
      <c r="K23" s="103"/>
      <c r="L23" s="103"/>
      <c r="M23" s="105"/>
      <c r="N23" s="105"/>
    </row>
    <row r="24" spans="1:14" s="101" customFormat="1" ht="16.5" customHeight="1">
      <c r="A24" s="176"/>
      <c r="B24" s="219" t="s">
        <v>234</v>
      </c>
      <c r="C24" s="220"/>
      <c r="D24" s="204">
        <v>834381.1</v>
      </c>
      <c r="E24" s="131">
        <v>1057644</v>
      </c>
      <c r="F24" s="113">
        <f>I24*25%</f>
        <v>268377.16499999998</v>
      </c>
      <c r="G24" s="113">
        <f>I24*50%</f>
        <v>536754.32999999996</v>
      </c>
      <c r="H24" s="114">
        <f>I24*75%</f>
        <v>805131.49499999988</v>
      </c>
      <c r="I24" s="206">
        <v>1073508.6599999999</v>
      </c>
      <c r="J24" s="206">
        <v>1089611.2899</v>
      </c>
      <c r="K24" s="207">
        <v>1105955.459</v>
      </c>
      <c r="L24" s="112"/>
      <c r="M24" s="105"/>
      <c r="N24" s="105"/>
    </row>
    <row r="25" spans="1:14" s="90" customFormat="1" ht="9.75" customHeight="1">
      <c r="A25" s="76"/>
      <c r="D25" s="91"/>
      <c r="M25" s="91"/>
      <c r="N25" s="91"/>
    </row>
    <row r="26" spans="1:14" s="79" customFormat="1" ht="14.25">
      <c r="A26" s="77"/>
      <c r="B26" s="75" t="s">
        <v>199</v>
      </c>
      <c r="C26" s="16" t="s">
        <v>200</v>
      </c>
      <c r="D26" s="128"/>
      <c r="E26" s="76"/>
      <c r="F26" s="77"/>
      <c r="G26" s="77"/>
      <c r="H26" s="77"/>
      <c r="I26" s="77"/>
      <c r="J26" s="77"/>
      <c r="K26" s="77"/>
      <c r="L26" s="78"/>
      <c r="M26" s="97"/>
      <c r="N26" s="148"/>
    </row>
    <row r="27" spans="1:14" s="79" customFormat="1" ht="25.5">
      <c r="A27" s="77"/>
      <c r="B27" s="75" t="s">
        <v>201</v>
      </c>
      <c r="C27" s="10">
        <v>104006</v>
      </c>
      <c r="D27" s="97"/>
      <c r="E27" s="77"/>
      <c r="F27" s="77"/>
      <c r="G27" s="77"/>
      <c r="H27" s="77"/>
      <c r="I27" s="77"/>
      <c r="J27" s="77"/>
      <c r="K27" s="77"/>
      <c r="L27" s="78"/>
      <c r="M27" s="97"/>
      <c r="N27" s="148"/>
    </row>
    <row r="28" spans="1:14" s="79" customFormat="1">
      <c r="A28" s="77"/>
      <c r="B28" s="75" t="s">
        <v>202</v>
      </c>
      <c r="C28" s="337" t="s">
        <v>281</v>
      </c>
      <c r="D28" s="97"/>
      <c r="E28" s="77"/>
      <c r="F28" s="77"/>
      <c r="G28" s="77"/>
      <c r="H28" s="77"/>
      <c r="I28" s="77"/>
      <c r="J28" s="77"/>
      <c r="K28" s="77"/>
      <c r="L28" s="78"/>
      <c r="M28" s="97"/>
      <c r="N28" s="148"/>
    </row>
    <row r="29" spans="1:14" s="90" customFormat="1" ht="16.5" customHeight="1">
      <c r="A29" s="76"/>
      <c r="B29" s="99" t="s">
        <v>221</v>
      </c>
      <c r="C29" s="100">
        <v>1071</v>
      </c>
      <c r="D29" s="466"/>
      <c r="E29" s="466"/>
      <c r="F29" s="466"/>
      <c r="G29" s="466"/>
      <c r="H29" s="466"/>
      <c r="I29" s="466"/>
      <c r="J29" s="466"/>
      <c r="K29" s="466"/>
      <c r="L29" s="466"/>
      <c r="M29" s="91"/>
      <c r="N29" s="91"/>
    </row>
    <row r="30" spans="1:14" s="90" customFormat="1" ht="12.75" customHeight="1">
      <c r="A30" s="76"/>
      <c r="B30" s="99" t="s">
        <v>222</v>
      </c>
      <c r="C30" s="10">
        <v>11002</v>
      </c>
      <c r="D30" s="473" t="s">
        <v>223</v>
      </c>
      <c r="E30" s="466" t="s">
        <v>224</v>
      </c>
      <c r="F30" s="473" t="s">
        <v>225</v>
      </c>
      <c r="G30" s="473" t="s">
        <v>226</v>
      </c>
      <c r="H30" s="473" t="s">
        <v>227</v>
      </c>
      <c r="I30" s="466" t="s">
        <v>228</v>
      </c>
      <c r="J30" s="466" t="s">
        <v>229</v>
      </c>
      <c r="K30" s="466" t="s">
        <v>230</v>
      </c>
      <c r="L30" s="472" t="s">
        <v>259</v>
      </c>
      <c r="M30" s="91"/>
      <c r="N30" s="91"/>
    </row>
    <row r="31" spans="1:14" s="90" customFormat="1" ht="15" customHeight="1">
      <c r="A31" s="76"/>
      <c r="B31" s="99" t="s">
        <v>218</v>
      </c>
      <c r="C31" s="16" t="s">
        <v>7</v>
      </c>
      <c r="D31" s="474"/>
      <c r="E31" s="466"/>
      <c r="F31" s="474"/>
      <c r="G31" s="474"/>
      <c r="H31" s="474"/>
      <c r="I31" s="466"/>
      <c r="J31" s="466"/>
      <c r="K31" s="466"/>
      <c r="L31" s="472"/>
      <c r="M31" s="91"/>
      <c r="N31" s="91"/>
    </row>
    <row r="32" spans="1:14" s="101" customFormat="1" ht="27" customHeight="1">
      <c r="A32" s="176"/>
      <c r="B32" s="221" t="s">
        <v>231</v>
      </c>
      <c r="C32" s="179" t="s">
        <v>8</v>
      </c>
      <c r="D32" s="474"/>
      <c r="E32" s="466"/>
      <c r="F32" s="474"/>
      <c r="G32" s="474"/>
      <c r="H32" s="474"/>
      <c r="I32" s="466"/>
      <c r="J32" s="466"/>
      <c r="K32" s="466"/>
      <c r="L32" s="472"/>
      <c r="M32" s="105"/>
      <c r="N32" s="105"/>
    </row>
    <row r="33" spans="1:14" s="101" customFormat="1" ht="13.5" customHeight="1">
      <c r="A33" s="176"/>
      <c r="B33" s="102" t="s">
        <v>232</v>
      </c>
      <c r="C33" s="6" t="s">
        <v>6</v>
      </c>
      <c r="D33" s="474"/>
      <c r="E33" s="466"/>
      <c r="F33" s="474"/>
      <c r="G33" s="474"/>
      <c r="H33" s="474"/>
      <c r="I33" s="466"/>
      <c r="J33" s="466"/>
      <c r="K33" s="466"/>
      <c r="L33" s="472"/>
      <c r="M33" s="105"/>
      <c r="N33" s="105"/>
    </row>
    <row r="34" spans="1:14" s="101" customFormat="1" ht="27" customHeight="1">
      <c r="A34" s="176"/>
      <c r="B34" s="178" t="s">
        <v>254</v>
      </c>
      <c r="C34" s="7" t="s">
        <v>294</v>
      </c>
      <c r="D34" s="475"/>
      <c r="E34" s="466"/>
      <c r="F34" s="475"/>
      <c r="G34" s="475"/>
      <c r="H34" s="475"/>
      <c r="I34" s="466"/>
      <c r="J34" s="466"/>
      <c r="K34" s="466"/>
      <c r="L34" s="472"/>
      <c r="M34" s="105"/>
      <c r="N34" s="105"/>
    </row>
    <row r="35" spans="1:14" s="101" customFormat="1" ht="12" customHeight="1">
      <c r="A35" s="176"/>
      <c r="B35" s="221" t="s">
        <v>233</v>
      </c>
      <c r="C35" s="221"/>
      <c r="D35" s="125"/>
      <c r="E35" s="98"/>
      <c r="F35" s="98"/>
      <c r="G35" s="98"/>
      <c r="H35" s="98"/>
      <c r="I35" s="103"/>
      <c r="J35" s="103"/>
      <c r="K35" s="103"/>
      <c r="L35" s="103"/>
      <c r="M35" s="105"/>
      <c r="N35" s="105"/>
    </row>
    <row r="36" spans="1:14" s="101" customFormat="1" ht="25.5" customHeight="1">
      <c r="A36" s="176"/>
      <c r="B36" s="8" t="s">
        <v>75</v>
      </c>
      <c r="C36" s="9" t="s">
        <v>76</v>
      </c>
      <c r="D36" s="120">
        <v>4</v>
      </c>
      <c r="E36" s="126">
        <v>5</v>
      </c>
      <c r="F36" s="114">
        <v>0</v>
      </c>
      <c r="G36" s="114">
        <v>0</v>
      </c>
      <c r="H36" s="114">
        <v>0</v>
      </c>
      <c r="I36" s="126">
        <v>5</v>
      </c>
      <c r="J36" s="126">
        <v>5</v>
      </c>
      <c r="K36" s="126">
        <v>5</v>
      </c>
      <c r="L36" s="104"/>
      <c r="M36" s="105"/>
      <c r="N36" s="105"/>
    </row>
    <row r="37" spans="1:14" s="101" customFormat="1" ht="14.25" customHeight="1">
      <c r="A37" s="176"/>
      <c r="B37" s="470" t="s">
        <v>234</v>
      </c>
      <c r="C37" s="471"/>
      <c r="D37" s="204">
        <v>71402.66</v>
      </c>
      <c r="E37" s="126">
        <v>99932.7</v>
      </c>
      <c r="F37" s="113">
        <f>I37*25%</f>
        <v>24983.174999999999</v>
      </c>
      <c r="G37" s="113">
        <f>I37*50%</f>
        <v>49966.35</v>
      </c>
      <c r="H37" s="113">
        <f>I37*75%</f>
        <v>74949.524999999994</v>
      </c>
      <c r="I37" s="124">
        <v>99932.7</v>
      </c>
      <c r="J37" s="206">
        <v>101431.6905</v>
      </c>
      <c r="K37" s="206">
        <v>102953.166</v>
      </c>
      <c r="L37" s="112"/>
      <c r="M37" s="105"/>
      <c r="N37" s="105"/>
    </row>
    <row r="38" spans="1:14" s="90" customFormat="1" ht="10.5" customHeight="1">
      <c r="A38" s="76"/>
      <c r="D38" s="91"/>
      <c r="M38" s="91"/>
      <c r="N38" s="91"/>
    </row>
    <row r="39" spans="1:14" s="79" customFormat="1" ht="14.25">
      <c r="A39" s="77"/>
      <c r="B39" s="75" t="s">
        <v>199</v>
      </c>
      <c r="C39" s="16" t="s">
        <v>200</v>
      </c>
      <c r="D39" s="128"/>
      <c r="E39" s="76"/>
      <c r="F39" s="77"/>
      <c r="G39" s="77"/>
      <c r="H39" s="77"/>
      <c r="I39" s="77"/>
      <c r="J39" s="77"/>
      <c r="K39" s="77"/>
      <c r="L39" s="78"/>
      <c r="M39" s="97"/>
      <c r="N39" s="148"/>
    </row>
    <row r="40" spans="1:14" s="79" customFormat="1" ht="25.5">
      <c r="A40" s="77"/>
      <c r="B40" s="75" t="s">
        <v>201</v>
      </c>
      <c r="C40" s="10">
        <v>104006</v>
      </c>
      <c r="D40" s="97"/>
      <c r="E40" s="77"/>
      <c r="F40" s="77"/>
      <c r="G40" s="77"/>
      <c r="H40" s="77"/>
      <c r="I40" s="77"/>
      <c r="J40" s="77"/>
      <c r="K40" s="77"/>
      <c r="L40" s="78"/>
      <c r="M40" s="97"/>
      <c r="N40" s="148"/>
    </row>
    <row r="41" spans="1:14" s="79" customFormat="1">
      <c r="A41" s="77"/>
      <c r="B41" s="75" t="s">
        <v>202</v>
      </c>
      <c r="C41" s="337" t="s">
        <v>281</v>
      </c>
      <c r="D41" s="97"/>
      <c r="E41" s="77"/>
      <c r="F41" s="77"/>
      <c r="G41" s="77"/>
      <c r="H41" s="77"/>
      <c r="I41" s="77"/>
      <c r="J41" s="77"/>
      <c r="K41" s="77"/>
      <c r="L41" s="78"/>
      <c r="M41" s="97"/>
      <c r="N41" s="148"/>
    </row>
    <row r="42" spans="1:14" s="90" customFormat="1" ht="12" customHeight="1">
      <c r="A42" s="76"/>
      <c r="B42" s="99" t="s">
        <v>221</v>
      </c>
      <c r="C42" s="100">
        <v>1071</v>
      </c>
      <c r="D42" s="466"/>
      <c r="E42" s="466"/>
      <c r="F42" s="466"/>
      <c r="G42" s="466"/>
      <c r="H42" s="466"/>
      <c r="I42" s="466"/>
      <c r="J42" s="466"/>
      <c r="K42" s="466"/>
      <c r="L42" s="466"/>
      <c r="M42" s="91"/>
      <c r="N42" s="91"/>
    </row>
    <row r="43" spans="1:14" s="90" customFormat="1" ht="14.25" customHeight="1">
      <c r="A43" s="76"/>
      <c r="B43" s="99" t="s">
        <v>222</v>
      </c>
      <c r="C43" s="10">
        <v>31001</v>
      </c>
      <c r="D43" s="473" t="s">
        <v>223</v>
      </c>
      <c r="E43" s="466" t="s">
        <v>224</v>
      </c>
      <c r="F43" s="473" t="s">
        <v>225</v>
      </c>
      <c r="G43" s="473" t="s">
        <v>226</v>
      </c>
      <c r="H43" s="473" t="s">
        <v>227</v>
      </c>
      <c r="I43" s="466" t="s">
        <v>228</v>
      </c>
      <c r="J43" s="466" t="s">
        <v>229</v>
      </c>
      <c r="K43" s="466" t="s">
        <v>230</v>
      </c>
      <c r="L43" s="496" t="s">
        <v>203</v>
      </c>
      <c r="M43" s="91"/>
      <c r="N43" s="91"/>
    </row>
    <row r="44" spans="1:14" s="90" customFormat="1" ht="26.25" customHeight="1">
      <c r="A44" s="76"/>
      <c r="B44" s="99" t="s">
        <v>218</v>
      </c>
      <c r="C44" s="180" t="s">
        <v>9</v>
      </c>
      <c r="D44" s="474"/>
      <c r="E44" s="466"/>
      <c r="F44" s="474"/>
      <c r="G44" s="474"/>
      <c r="H44" s="474"/>
      <c r="I44" s="466"/>
      <c r="J44" s="466"/>
      <c r="K44" s="466"/>
      <c r="L44" s="496"/>
      <c r="M44" s="91"/>
      <c r="N44" s="91"/>
    </row>
    <row r="45" spans="1:14" s="101" customFormat="1" ht="25.5" customHeight="1">
      <c r="A45" s="176"/>
      <c r="B45" s="221" t="s">
        <v>231</v>
      </c>
      <c r="C45" s="11" t="s">
        <v>10</v>
      </c>
      <c r="D45" s="474"/>
      <c r="E45" s="466"/>
      <c r="F45" s="474"/>
      <c r="G45" s="474"/>
      <c r="H45" s="474"/>
      <c r="I45" s="466"/>
      <c r="J45" s="466"/>
      <c r="K45" s="466"/>
      <c r="L45" s="496"/>
      <c r="M45" s="105"/>
      <c r="N45" s="105"/>
    </row>
    <row r="46" spans="1:14" s="101" customFormat="1" ht="27" customHeight="1">
      <c r="A46" s="176"/>
      <c r="B46" s="102" t="s">
        <v>232</v>
      </c>
      <c r="C46" s="12" t="s">
        <v>11</v>
      </c>
      <c r="D46" s="474"/>
      <c r="E46" s="466"/>
      <c r="F46" s="474"/>
      <c r="G46" s="474"/>
      <c r="H46" s="474"/>
      <c r="I46" s="466"/>
      <c r="J46" s="466"/>
      <c r="K46" s="466"/>
      <c r="L46" s="496"/>
      <c r="M46" s="105"/>
      <c r="N46" s="105"/>
    </row>
    <row r="47" spans="1:14" s="101" customFormat="1" ht="13.5" customHeight="1">
      <c r="A47" s="176"/>
      <c r="B47" s="178" t="s">
        <v>254</v>
      </c>
      <c r="C47" s="337" t="s">
        <v>281</v>
      </c>
      <c r="D47" s="475"/>
      <c r="E47" s="466"/>
      <c r="F47" s="475"/>
      <c r="G47" s="475"/>
      <c r="H47" s="475"/>
      <c r="I47" s="466"/>
      <c r="J47" s="466"/>
      <c r="K47" s="466"/>
      <c r="L47" s="496"/>
      <c r="M47" s="105"/>
      <c r="N47" s="105"/>
    </row>
    <row r="48" spans="1:14" s="101" customFormat="1" ht="13.5" customHeight="1">
      <c r="A48" s="176"/>
      <c r="B48" s="221" t="s">
        <v>233</v>
      </c>
      <c r="C48" s="221"/>
      <c r="D48" s="125"/>
      <c r="E48" s="98"/>
      <c r="F48" s="98"/>
      <c r="G48" s="98"/>
      <c r="H48" s="98"/>
      <c r="I48" s="103"/>
      <c r="J48" s="103"/>
      <c r="K48" s="103"/>
      <c r="L48" s="103"/>
      <c r="M48" s="105"/>
      <c r="N48" s="105"/>
    </row>
    <row r="49" spans="1:14" s="101" customFormat="1" ht="12.75" customHeight="1">
      <c r="A49" s="176"/>
      <c r="B49" s="8" t="s">
        <v>75</v>
      </c>
      <c r="C49" s="9" t="s">
        <v>78</v>
      </c>
      <c r="D49" s="120">
        <v>83</v>
      </c>
      <c r="E49" s="126">
        <v>92</v>
      </c>
      <c r="F49" s="114">
        <v>75</v>
      </c>
      <c r="G49" s="114">
        <v>75</v>
      </c>
      <c r="H49" s="114">
        <v>75</v>
      </c>
      <c r="I49" s="114">
        <v>75</v>
      </c>
      <c r="J49" s="114">
        <v>94</v>
      </c>
      <c r="K49" s="114">
        <v>94</v>
      </c>
      <c r="L49" s="104"/>
      <c r="M49" s="105"/>
      <c r="N49" s="105"/>
    </row>
    <row r="50" spans="1:14" s="101" customFormat="1" ht="14.25" customHeight="1">
      <c r="A50" s="176"/>
      <c r="B50" s="8" t="s">
        <v>75</v>
      </c>
      <c r="C50" s="9" t="s">
        <v>79</v>
      </c>
      <c r="D50" s="120">
        <v>107</v>
      </c>
      <c r="E50" s="126">
        <v>65</v>
      </c>
      <c r="F50" s="114">
        <v>56</v>
      </c>
      <c r="G50" s="114">
        <v>56</v>
      </c>
      <c r="H50" s="114">
        <v>56</v>
      </c>
      <c r="I50" s="114">
        <v>56</v>
      </c>
      <c r="J50" s="114">
        <v>93</v>
      </c>
      <c r="K50" s="114">
        <v>93</v>
      </c>
      <c r="L50" s="104"/>
      <c r="M50" s="105"/>
      <c r="N50" s="105"/>
    </row>
    <row r="51" spans="1:14" s="101" customFormat="1" ht="15.75" customHeight="1">
      <c r="A51" s="176"/>
      <c r="B51" s="8" t="s">
        <v>75</v>
      </c>
      <c r="C51" s="9" t="s">
        <v>80</v>
      </c>
      <c r="D51" s="120">
        <v>12</v>
      </c>
      <c r="E51" s="126">
        <v>36</v>
      </c>
      <c r="F51" s="114">
        <v>44</v>
      </c>
      <c r="G51" s="114">
        <v>44</v>
      </c>
      <c r="H51" s="114">
        <v>44</v>
      </c>
      <c r="I51" s="114">
        <v>44</v>
      </c>
      <c r="J51" s="114">
        <v>50</v>
      </c>
      <c r="K51" s="114">
        <v>50</v>
      </c>
      <c r="L51" s="104"/>
      <c r="M51" s="105"/>
      <c r="N51" s="105"/>
    </row>
    <row r="52" spans="1:14" s="101" customFormat="1" ht="26.25" customHeight="1">
      <c r="A52" s="176"/>
      <c r="B52" s="14" t="s">
        <v>81</v>
      </c>
      <c r="C52" s="15" t="s">
        <v>82</v>
      </c>
      <c r="D52" s="120">
        <v>78</v>
      </c>
      <c r="E52" s="126">
        <v>81</v>
      </c>
      <c r="F52" s="114">
        <v>84</v>
      </c>
      <c r="G52" s="114">
        <v>84</v>
      </c>
      <c r="H52" s="114">
        <v>84</v>
      </c>
      <c r="I52" s="114">
        <v>84</v>
      </c>
      <c r="J52" s="114">
        <v>87</v>
      </c>
      <c r="K52" s="114">
        <v>87</v>
      </c>
      <c r="L52" s="104"/>
      <c r="M52" s="105"/>
      <c r="N52" s="105"/>
    </row>
    <row r="53" spans="1:14" s="101" customFormat="1" ht="13.5" customHeight="1">
      <c r="A53" s="176"/>
      <c r="B53" s="470" t="s">
        <v>234</v>
      </c>
      <c r="C53" s="471"/>
      <c r="D53" s="118">
        <v>12327.63</v>
      </c>
      <c r="E53" s="126">
        <v>15031.8</v>
      </c>
      <c r="F53" s="113">
        <v>0</v>
      </c>
      <c r="G53" s="113">
        <v>15936.2</v>
      </c>
      <c r="H53" s="113">
        <v>15936.2</v>
      </c>
      <c r="I53" s="113">
        <v>15936.2</v>
      </c>
      <c r="J53" s="113">
        <v>21563</v>
      </c>
      <c r="K53" s="113">
        <v>21563</v>
      </c>
      <c r="L53" s="112"/>
      <c r="M53" s="105"/>
      <c r="N53" s="105"/>
    </row>
    <row r="54" spans="1:14" ht="15.75" customHeight="1">
      <c r="B54" s="222"/>
      <c r="C54" s="222"/>
      <c r="D54" s="222"/>
      <c r="E54" s="222"/>
      <c r="F54" s="222"/>
      <c r="G54" s="222"/>
      <c r="H54" s="222"/>
      <c r="I54" s="222"/>
      <c r="J54" s="222"/>
      <c r="K54" s="222"/>
      <c r="L54" s="223"/>
      <c r="M54" s="222"/>
    </row>
    <row r="55" spans="1:14">
      <c r="B55" s="230" t="s">
        <v>148</v>
      </c>
      <c r="C55" s="230" t="s">
        <v>149</v>
      </c>
      <c r="D55" s="222"/>
      <c r="E55" s="222"/>
      <c r="F55" s="222"/>
      <c r="G55" s="222"/>
      <c r="H55" s="222"/>
      <c r="I55" s="222"/>
      <c r="J55" s="222"/>
      <c r="K55" s="222"/>
      <c r="L55" s="223"/>
      <c r="M55" s="222"/>
    </row>
    <row r="56" spans="1:14" ht="27" customHeight="1">
      <c r="B56" s="231">
        <v>1016</v>
      </c>
      <c r="C56" s="231" t="s">
        <v>83</v>
      </c>
      <c r="D56" s="222"/>
      <c r="E56" s="222"/>
      <c r="F56" s="222"/>
      <c r="G56" s="222"/>
      <c r="H56" s="222"/>
      <c r="I56" s="222"/>
      <c r="J56" s="222"/>
      <c r="K56" s="222"/>
      <c r="L56" s="223"/>
      <c r="M56" s="222"/>
    </row>
    <row r="57" spans="1:14" ht="18" customHeight="1">
      <c r="B57" s="232"/>
      <c r="C57" s="222"/>
      <c r="D57" s="222"/>
      <c r="E57" s="222"/>
      <c r="F57" s="222"/>
      <c r="G57" s="222"/>
      <c r="H57" s="222"/>
      <c r="I57" s="222"/>
      <c r="J57" s="222"/>
      <c r="K57" s="222"/>
      <c r="L57" s="223"/>
      <c r="M57" s="222"/>
    </row>
    <row r="58" spans="1:14">
      <c r="B58" s="233" t="s">
        <v>253</v>
      </c>
      <c r="C58" s="222"/>
      <c r="D58" s="222"/>
      <c r="E58" s="222"/>
      <c r="F58" s="222"/>
      <c r="G58" s="222"/>
      <c r="H58" s="222"/>
      <c r="I58" s="222"/>
      <c r="J58" s="222"/>
      <c r="K58" s="222"/>
      <c r="L58" s="223"/>
      <c r="M58" s="222"/>
    </row>
    <row r="59" spans="1:14">
      <c r="B59" s="234" t="s">
        <v>199</v>
      </c>
      <c r="C59" s="229" t="s">
        <v>200</v>
      </c>
      <c r="D59" s="491"/>
      <c r="E59" s="491"/>
      <c r="F59" s="491"/>
      <c r="G59" s="491"/>
      <c r="H59" s="491"/>
      <c r="I59" s="491"/>
      <c r="J59" s="491"/>
      <c r="K59" s="491"/>
      <c r="L59" s="492"/>
      <c r="M59" s="222"/>
    </row>
    <row r="60" spans="1:14" ht="25.5">
      <c r="B60" s="234" t="s">
        <v>201</v>
      </c>
      <c r="C60" s="235">
        <v>104006</v>
      </c>
      <c r="D60" s="493"/>
      <c r="E60" s="493"/>
      <c r="F60" s="493"/>
      <c r="G60" s="493"/>
      <c r="H60" s="493"/>
      <c r="I60" s="493"/>
      <c r="J60" s="493"/>
      <c r="K60" s="493"/>
      <c r="L60" s="494"/>
      <c r="M60" s="222"/>
    </row>
    <row r="61" spans="1:14">
      <c r="B61" s="234" t="s">
        <v>202</v>
      </c>
      <c r="C61" s="229" t="s">
        <v>281</v>
      </c>
      <c r="D61" s="493"/>
      <c r="E61" s="493"/>
      <c r="F61" s="493"/>
      <c r="G61" s="493"/>
      <c r="H61" s="493"/>
      <c r="I61" s="493"/>
      <c r="J61" s="493"/>
      <c r="K61" s="493"/>
      <c r="L61" s="494"/>
      <c r="M61" s="222"/>
    </row>
    <row r="62" spans="1:14">
      <c r="B62" s="234" t="s">
        <v>221</v>
      </c>
      <c r="C62" s="235">
        <v>1016</v>
      </c>
      <c r="D62" s="490" t="s">
        <v>283</v>
      </c>
      <c r="E62" s="490"/>
      <c r="F62" s="490"/>
      <c r="G62" s="490"/>
      <c r="H62" s="490"/>
      <c r="I62" s="490"/>
      <c r="J62" s="490"/>
      <c r="K62" s="490"/>
      <c r="L62" s="490"/>
    </row>
    <row r="63" spans="1:14">
      <c r="B63" s="234" t="s">
        <v>222</v>
      </c>
      <c r="C63" s="235">
        <v>11001</v>
      </c>
      <c r="D63" s="495" t="s">
        <v>223</v>
      </c>
      <c r="E63" s="495" t="s">
        <v>224</v>
      </c>
      <c r="F63" s="513" t="s">
        <v>239</v>
      </c>
      <c r="G63" s="513" t="s">
        <v>240</v>
      </c>
      <c r="H63" s="513" t="s">
        <v>241</v>
      </c>
      <c r="I63" s="495" t="s">
        <v>228</v>
      </c>
      <c r="J63" s="495" t="s">
        <v>229</v>
      </c>
      <c r="K63" s="495" t="s">
        <v>230</v>
      </c>
      <c r="L63" s="489"/>
    </row>
    <row r="64" spans="1:14" ht="32.25" customHeight="1">
      <c r="B64" s="236" t="s">
        <v>218</v>
      </c>
      <c r="C64" s="229" t="s">
        <v>84</v>
      </c>
      <c r="D64" s="495"/>
      <c r="E64" s="495"/>
      <c r="F64" s="513"/>
      <c r="G64" s="513"/>
      <c r="H64" s="513"/>
      <c r="I64" s="495"/>
      <c r="J64" s="495"/>
      <c r="K64" s="495"/>
      <c r="L64" s="489"/>
    </row>
    <row r="65" spans="2:12" ht="32.25" customHeight="1">
      <c r="B65" s="236" t="s">
        <v>231</v>
      </c>
      <c r="C65" s="229" t="s">
        <v>16</v>
      </c>
      <c r="D65" s="495"/>
      <c r="E65" s="495"/>
      <c r="F65" s="513"/>
      <c r="G65" s="513"/>
      <c r="H65" s="513"/>
      <c r="I65" s="495"/>
      <c r="J65" s="495"/>
      <c r="K65" s="495"/>
      <c r="L65" s="489"/>
    </row>
    <row r="66" spans="2:12">
      <c r="B66" s="236" t="s">
        <v>220</v>
      </c>
      <c r="C66" s="237" t="s">
        <v>6</v>
      </c>
      <c r="D66" s="495"/>
      <c r="E66" s="495"/>
      <c r="F66" s="513"/>
      <c r="G66" s="513"/>
      <c r="H66" s="513"/>
      <c r="I66" s="495"/>
      <c r="J66" s="495"/>
      <c r="K66" s="495"/>
      <c r="L66" s="489"/>
    </row>
    <row r="67" spans="2:12" ht="18.75" customHeight="1">
      <c r="B67" s="238" t="s">
        <v>284</v>
      </c>
      <c r="C67" s="229" t="s">
        <v>85</v>
      </c>
      <c r="D67" s="495"/>
      <c r="E67" s="495"/>
      <c r="F67" s="513"/>
      <c r="G67" s="513"/>
      <c r="H67" s="513"/>
      <c r="I67" s="495"/>
      <c r="J67" s="495"/>
      <c r="K67" s="495"/>
      <c r="L67" s="489"/>
    </row>
    <row r="68" spans="2:12">
      <c r="B68" s="234"/>
      <c r="C68" s="227" t="s">
        <v>233</v>
      </c>
      <c r="D68" s="495"/>
      <c r="E68" s="495"/>
      <c r="F68" s="513"/>
      <c r="G68" s="513"/>
      <c r="H68" s="513"/>
      <c r="I68" s="495"/>
      <c r="J68" s="495"/>
      <c r="K68" s="495"/>
      <c r="L68" s="489"/>
    </row>
    <row r="69" spans="2:12" ht="56.25" customHeight="1">
      <c r="B69" s="239" t="s">
        <v>75</v>
      </c>
      <c r="C69" s="15" t="s">
        <v>86</v>
      </c>
      <c r="D69" s="18">
        <v>115</v>
      </c>
      <c r="E69" s="208">
        <v>102</v>
      </c>
      <c r="F69" s="240">
        <v>25</v>
      </c>
      <c r="G69" s="240">
        <v>53</v>
      </c>
      <c r="H69" s="241">
        <v>75</v>
      </c>
      <c r="I69" s="18">
        <v>102</v>
      </c>
      <c r="J69" s="242">
        <v>102</v>
      </c>
      <c r="K69" s="242">
        <v>102</v>
      </c>
      <c r="L69" s="243"/>
    </row>
    <row r="70" spans="2:12" ht="54" customHeight="1">
      <c r="B70" s="239" t="s">
        <v>75</v>
      </c>
      <c r="C70" s="15" t="s">
        <v>87</v>
      </c>
      <c r="D70" s="18">
        <v>87</v>
      </c>
      <c r="E70" s="209">
        <v>56</v>
      </c>
      <c r="F70" s="240">
        <v>15</v>
      </c>
      <c r="G70" s="240">
        <v>28</v>
      </c>
      <c r="H70" s="240">
        <v>42</v>
      </c>
      <c r="I70" s="19">
        <v>56</v>
      </c>
      <c r="J70" s="240">
        <v>56</v>
      </c>
      <c r="K70" s="240">
        <v>56</v>
      </c>
      <c r="L70" s="243"/>
    </row>
    <row r="71" spans="2:12" ht="15" customHeight="1">
      <c r="B71" s="244" t="s">
        <v>234</v>
      </c>
      <c r="C71" s="245"/>
      <c r="D71" s="122">
        <v>45250.400000000001</v>
      </c>
      <c r="E71" s="110">
        <v>45250.400000000001</v>
      </c>
      <c r="F71" s="113">
        <f>I71*25%</f>
        <v>11312.6</v>
      </c>
      <c r="G71" s="113">
        <f>I71*50%</f>
        <v>22625.200000000001</v>
      </c>
      <c r="H71" s="114">
        <f>I71*75%</f>
        <v>33937.800000000003</v>
      </c>
      <c r="I71" s="110">
        <v>45250.400000000001</v>
      </c>
      <c r="J71" s="110">
        <v>45250.400000000001</v>
      </c>
      <c r="K71" s="110">
        <v>45250.400000000001</v>
      </c>
      <c r="L71" s="247"/>
    </row>
    <row r="72" spans="2:12" ht="15" customHeight="1">
      <c r="B72" s="232"/>
      <c r="C72" s="222"/>
      <c r="D72" s="248"/>
      <c r="E72" s="248"/>
      <c r="F72" s="248"/>
      <c r="G72" s="248"/>
      <c r="H72" s="248"/>
      <c r="I72" s="248"/>
      <c r="J72" s="248"/>
      <c r="K72" s="248"/>
      <c r="L72" s="249"/>
    </row>
    <row r="73" spans="2:12" ht="17.25" customHeight="1">
      <c r="B73" s="234" t="s">
        <v>199</v>
      </c>
      <c r="C73" s="229" t="s">
        <v>200</v>
      </c>
      <c r="D73" s="222"/>
      <c r="E73" s="222"/>
      <c r="F73" s="222"/>
      <c r="G73" s="222"/>
      <c r="H73" s="222"/>
      <c r="I73" s="222"/>
      <c r="J73" s="222"/>
      <c r="K73" s="222"/>
      <c r="L73" s="250"/>
    </row>
    <row r="74" spans="2:12" ht="19.5" customHeight="1">
      <c r="B74" s="234" t="s">
        <v>201</v>
      </c>
      <c r="C74" s="235">
        <v>104006</v>
      </c>
      <c r="D74" s="222"/>
      <c r="E74" s="222"/>
      <c r="F74" s="222"/>
      <c r="G74" s="222"/>
      <c r="H74" s="222"/>
      <c r="I74" s="222"/>
      <c r="J74" s="222"/>
      <c r="K74" s="222"/>
      <c r="L74" s="250"/>
    </row>
    <row r="75" spans="2:12" ht="16.5" customHeight="1">
      <c r="B75" s="234" t="s">
        <v>202</v>
      </c>
      <c r="C75" s="229" t="s">
        <v>281</v>
      </c>
      <c r="D75" s="222"/>
      <c r="E75" s="222"/>
      <c r="F75" s="222"/>
      <c r="G75" s="222"/>
      <c r="H75" s="222"/>
      <c r="I75" s="222"/>
      <c r="J75" s="222"/>
      <c r="K75" s="222"/>
      <c r="L75" s="250"/>
    </row>
    <row r="76" spans="2:12">
      <c r="B76" s="234" t="s">
        <v>221</v>
      </c>
      <c r="C76" s="235">
        <v>1016</v>
      </c>
      <c r="D76" s="490" t="s">
        <v>283</v>
      </c>
      <c r="E76" s="490"/>
      <c r="F76" s="490"/>
      <c r="G76" s="490"/>
      <c r="H76" s="490"/>
      <c r="I76" s="490"/>
      <c r="J76" s="490"/>
      <c r="K76" s="490"/>
      <c r="L76" s="490"/>
    </row>
    <row r="77" spans="2:12">
      <c r="B77" s="234" t="s">
        <v>222</v>
      </c>
      <c r="C77" s="235">
        <v>11002</v>
      </c>
      <c r="D77" s="479" t="s">
        <v>223</v>
      </c>
      <c r="E77" s="479" t="s">
        <v>224</v>
      </c>
      <c r="F77" s="482" t="s">
        <v>239</v>
      </c>
      <c r="G77" s="482" t="s">
        <v>240</v>
      </c>
      <c r="H77" s="482" t="s">
        <v>241</v>
      </c>
      <c r="I77" s="479" t="s">
        <v>228</v>
      </c>
      <c r="J77" s="479" t="s">
        <v>229</v>
      </c>
      <c r="K77" s="479" t="s">
        <v>230</v>
      </c>
      <c r="L77" s="486"/>
    </row>
    <row r="78" spans="2:12" ht="25.5" customHeight="1">
      <c r="B78" s="236" t="s">
        <v>218</v>
      </c>
      <c r="C78" s="229" t="s">
        <v>88</v>
      </c>
      <c r="D78" s="480"/>
      <c r="E78" s="480"/>
      <c r="F78" s="483"/>
      <c r="G78" s="483"/>
      <c r="H78" s="483"/>
      <c r="I78" s="480"/>
      <c r="J78" s="480"/>
      <c r="K78" s="480"/>
      <c r="L78" s="487"/>
    </row>
    <row r="79" spans="2:12" ht="29.25" customHeight="1">
      <c r="B79" s="236" t="s">
        <v>231</v>
      </c>
      <c r="C79" s="251" t="s">
        <v>89</v>
      </c>
      <c r="D79" s="480"/>
      <c r="E79" s="480"/>
      <c r="F79" s="483"/>
      <c r="G79" s="483"/>
      <c r="H79" s="483"/>
      <c r="I79" s="480"/>
      <c r="J79" s="480"/>
      <c r="K79" s="480"/>
      <c r="L79" s="487"/>
    </row>
    <row r="80" spans="2:12" ht="17.25" customHeight="1">
      <c r="B80" s="236" t="s">
        <v>220</v>
      </c>
      <c r="C80" s="237" t="s">
        <v>6</v>
      </c>
      <c r="D80" s="480"/>
      <c r="E80" s="480"/>
      <c r="F80" s="483"/>
      <c r="G80" s="483"/>
      <c r="H80" s="483"/>
      <c r="I80" s="480"/>
      <c r="J80" s="480"/>
      <c r="K80" s="480"/>
      <c r="L80" s="487"/>
    </row>
    <row r="81" spans="2:13" ht="21" customHeight="1">
      <c r="B81" s="238" t="s">
        <v>284</v>
      </c>
      <c r="C81" s="252" t="s">
        <v>85</v>
      </c>
      <c r="D81" s="480"/>
      <c r="E81" s="480"/>
      <c r="F81" s="483"/>
      <c r="G81" s="483"/>
      <c r="H81" s="483"/>
      <c r="I81" s="480"/>
      <c r="J81" s="480"/>
      <c r="K81" s="480"/>
      <c r="L81" s="487"/>
    </row>
    <row r="82" spans="2:13">
      <c r="B82" s="253"/>
      <c r="C82" s="254" t="s">
        <v>233</v>
      </c>
      <c r="D82" s="481"/>
      <c r="E82" s="481"/>
      <c r="F82" s="484"/>
      <c r="G82" s="484"/>
      <c r="H82" s="484"/>
      <c r="I82" s="481"/>
      <c r="J82" s="481"/>
      <c r="K82" s="481"/>
      <c r="L82" s="488"/>
    </row>
    <row r="83" spans="2:13" ht="180.75" customHeight="1">
      <c r="B83" s="239" t="s">
        <v>75</v>
      </c>
      <c r="C83" s="93" t="s">
        <v>90</v>
      </c>
      <c r="D83" s="122">
        <v>36640</v>
      </c>
      <c r="E83" s="132">
        <v>37360</v>
      </c>
      <c r="F83" s="255">
        <v>5500</v>
      </c>
      <c r="G83" s="255">
        <v>18660</v>
      </c>
      <c r="H83" s="255">
        <v>33700</v>
      </c>
      <c r="I83" s="132">
        <v>43420</v>
      </c>
      <c r="J83" s="132">
        <v>43420</v>
      </c>
      <c r="K83" s="132">
        <v>43420</v>
      </c>
      <c r="L83" s="243"/>
      <c r="M83" s="256" t="s">
        <v>285</v>
      </c>
    </row>
    <row r="84" spans="2:13" ht="200.25" customHeight="1">
      <c r="B84" s="239" t="s">
        <v>75</v>
      </c>
      <c r="C84" s="93" t="s">
        <v>91</v>
      </c>
      <c r="D84" s="122">
        <v>351680</v>
      </c>
      <c r="E84" s="132">
        <v>354400</v>
      </c>
      <c r="F84" s="255">
        <v>18800</v>
      </c>
      <c r="G84" s="255">
        <v>37600</v>
      </c>
      <c r="H84" s="255">
        <v>56400</v>
      </c>
      <c r="I84" s="132">
        <v>75300</v>
      </c>
      <c r="J84" s="132">
        <v>75300</v>
      </c>
      <c r="K84" s="132">
        <v>75300</v>
      </c>
      <c r="L84" s="243"/>
      <c r="M84" s="256" t="s">
        <v>286</v>
      </c>
    </row>
    <row r="85" spans="2:13" ht="42.75" customHeight="1">
      <c r="B85" s="239" t="s">
        <v>75</v>
      </c>
      <c r="C85" s="93" t="s">
        <v>92</v>
      </c>
      <c r="D85" s="135">
        <v>2040</v>
      </c>
      <c r="E85" s="135">
        <v>2040</v>
      </c>
      <c r="F85" s="255">
        <v>160</v>
      </c>
      <c r="G85" s="255">
        <v>840</v>
      </c>
      <c r="H85" s="255">
        <v>1520</v>
      </c>
      <c r="I85" s="135">
        <v>2040</v>
      </c>
      <c r="J85" s="135">
        <v>2040</v>
      </c>
      <c r="K85" s="135">
        <v>2040</v>
      </c>
      <c r="L85" s="243"/>
    </row>
    <row r="86" spans="2:13" ht="21.75" customHeight="1">
      <c r="B86" s="239" t="s">
        <v>75</v>
      </c>
      <c r="C86" s="94" t="s">
        <v>215</v>
      </c>
      <c r="D86" s="133">
        <v>500</v>
      </c>
      <c r="E86" s="133">
        <v>500</v>
      </c>
      <c r="F86" s="258">
        <v>0</v>
      </c>
      <c r="G86" s="258">
        <v>200</v>
      </c>
      <c r="H86" s="258">
        <v>400</v>
      </c>
      <c r="I86" s="133">
        <v>500</v>
      </c>
      <c r="J86" s="258">
        <v>500</v>
      </c>
      <c r="K86" s="258">
        <v>500</v>
      </c>
      <c r="L86" s="243"/>
    </row>
    <row r="87" spans="2:13" ht="70.5" customHeight="1">
      <c r="B87" s="239" t="s">
        <v>75</v>
      </c>
      <c r="C87" s="94" t="s">
        <v>93</v>
      </c>
      <c r="D87" s="122">
        <v>17220</v>
      </c>
      <c r="E87" s="132">
        <v>17220</v>
      </c>
      <c r="F87" s="255">
        <v>956</v>
      </c>
      <c r="G87" s="255">
        <v>6614</v>
      </c>
      <c r="H87" s="255">
        <v>12200</v>
      </c>
      <c r="I87" s="132">
        <v>17220</v>
      </c>
      <c r="J87" s="132">
        <v>17220</v>
      </c>
      <c r="K87" s="132">
        <v>17220</v>
      </c>
      <c r="L87" s="243"/>
    </row>
    <row r="88" spans="2:13" ht="69.75" customHeight="1">
      <c r="B88" s="239" t="s">
        <v>75</v>
      </c>
      <c r="C88" s="93" t="s">
        <v>94</v>
      </c>
      <c r="D88" s="122">
        <v>15940</v>
      </c>
      <c r="E88" s="134">
        <v>15940</v>
      </c>
      <c r="F88" s="255">
        <v>3980</v>
      </c>
      <c r="G88" s="255">
        <v>7970</v>
      </c>
      <c r="H88" s="255">
        <v>11960</v>
      </c>
      <c r="I88" s="135">
        <v>15940</v>
      </c>
      <c r="J88" s="135">
        <v>15940</v>
      </c>
      <c r="K88" s="135">
        <v>15940</v>
      </c>
      <c r="L88" s="243"/>
    </row>
    <row r="89" spans="2:13" ht="59.25" customHeight="1">
      <c r="B89" s="239" t="s">
        <v>75</v>
      </c>
      <c r="C89" s="93" t="s">
        <v>95</v>
      </c>
      <c r="D89" s="19">
        <v>80</v>
      </c>
      <c r="E89" s="135">
        <v>3200</v>
      </c>
      <c r="F89" s="255">
        <v>0</v>
      </c>
      <c r="G89" s="255">
        <v>1600</v>
      </c>
      <c r="H89" s="255">
        <v>1600</v>
      </c>
      <c r="I89" s="135">
        <v>3200</v>
      </c>
      <c r="J89" s="135">
        <v>4160</v>
      </c>
      <c r="K89" s="135">
        <v>4640</v>
      </c>
      <c r="L89" s="243"/>
    </row>
    <row r="90" spans="2:13" ht="45.75" customHeight="1">
      <c r="B90" s="239" t="s">
        <v>75</v>
      </c>
      <c r="C90" s="95" t="s">
        <v>96</v>
      </c>
      <c r="D90" s="19">
        <v>300</v>
      </c>
      <c r="E90" s="19">
        <v>300</v>
      </c>
      <c r="F90" s="240">
        <v>75</v>
      </c>
      <c r="G90" s="240">
        <v>150</v>
      </c>
      <c r="H90" s="240">
        <v>225</v>
      </c>
      <c r="I90" s="135">
        <v>300</v>
      </c>
      <c r="J90" s="135">
        <v>300</v>
      </c>
      <c r="K90" s="135">
        <v>300</v>
      </c>
      <c r="L90" s="243"/>
    </row>
    <row r="91" spans="2:13" ht="31.5" customHeight="1">
      <c r="B91" s="239" t="s">
        <v>75</v>
      </c>
      <c r="C91" s="93" t="s">
        <v>97</v>
      </c>
      <c r="D91" s="19">
        <v>31</v>
      </c>
      <c r="E91" s="136">
        <v>31</v>
      </c>
      <c r="F91" s="240">
        <v>6</v>
      </c>
      <c r="G91" s="136">
        <v>14</v>
      </c>
      <c r="H91" s="136">
        <v>22</v>
      </c>
      <c r="I91" s="135">
        <v>31</v>
      </c>
      <c r="J91" s="135">
        <v>31</v>
      </c>
      <c r="K91" s="135">
        <v>31</v>
      </c>
      <c r="L91" s="243"/>
    </row>
    <row r="92" spans="2:13" ht="52.5" customHeight="1">
      <c r="B92" s="239" t="s">
        <v>75</v>
      </c>
      <c r="C92" s="93" t="s">
        <v>98</v>
      </c>
      <c r="D92" s="132">
        <v>1050</v>
      </c>
      <c r="E92" s="132">
        <v>1050</v>
      </c>
      <c r="F92" s="240">
        <v>0</v>
      </c>
      <c r="G92" s="240">
        <v>0</v>
      </c>
      <c r="H92" s="132">
        <v>1050</v>
      </c>
      <c r="I92" s="134">
        <v>1050</v>
      </c>
      <c r="J92" s="134">
        <v>1050</v>
      </c>
      <c r="K92" s="134">
        <v>1050</v>
      </c>
      <c r="L92" s="243"/>
    </row>
    <row r="93" spans="2:13" ht="42" customHeight="1">
      <c r="B93" s="239" t="s">
        <v>75</v>
      </c>
      <c r="C93" s="93" t="s">
        <v>99</v>
      </c>
      <c r="D93" s="132">
        <v>15</v>
      </c>
      <c r="E93" s="136">
        <v>25</v>
      </c>
      <c r="F93" s="240">
        <v>5</v>
      </c>
      <c r="G93" s="240">
        <v>12</v>
      </c>
      <c r="H93" s="240">
        <v>18</v>
      </c>
      <c r="I93" s="135">
        <v>25</v>
      </c>
      <c r="J93" s="135">
        <v>25</v>
      </c>
      <c r="K93" s="135">
        <v>25</v>
      </c>
      <c r="L93" s="243"/>
    </row>
    <row r="94" spans="2:13" ht="31.5" customHeight="1">
      <c r="B94" s="239" t="s">
        <v>75</v>
      </c>
      <c r="C94" s="93" t="s">
        <v>100</v>
      </c>
      <c r="D94" s="135">
        <v>249</v>
      </c>
      <c r="E94" s="135">
        <v>253</v>
      </c>
      <c r="F94" s="135">
        <v>253</v>
      </c>
      <c r="G94" s="135">
        <v>253</v>
      </c>
      <c r="H94" s="135">
        <v>253</v>
      </c>
      <c r="I94" s="135">
        <v>253</v>
      </c>
      <c r="J94" s="135">
        <v>253</v>
      </c>
      <c r="K94" s="135">
        <v>253</v>
      </c>
      <c r="L94" s="243"/>
    </row>
    <row r="95" spans="2:13" ht="68.25" customHeight="1">
      <c r="B95" s="239" t="s">
        <v>75</v>
      </c>
      <c r="C95" s="15" t="s">
        <v>101</v>
      </c>
      <c r="D95" s="134">
        <v>8</v>
      </c>
      <c r="E95" s="20">
        <v>8</v>
      </c>
      <c r="F95" s="259">
        <v>1</v>
      </c>
      <c r="G95" s="260">
        <v>2</v>
      </c>
      <c r="H95" s="260">
        <v>3</v>
      </c>
      <c r="I95" s="20">
        <v>8</v>
      </c>
      <c r="J95" s="20">
        <v>8</v>
      </c>
      <c r="K95" s="20">
        <v>8</v>
      </c>
      <c r="L95" s="243"/>
    </row>
    <row r="96" spans="2:13" ht="45.75" customHeight="1">
      <c r="B96" s="261" t="s">
        <v>81</v>
      </c>
      <c r="C96" s="96" t="s">
        <v>102</v>
      </c>
      <c r="D96" s="122">
        <v>100</v>
      </c>
      <c r="E96" s="122">
        <v>100</v>
      </c>
      <c r="F96" s="262">
        <v>100</v>
      </c>
      <c r="G96" s="262">
        <v>100</v>
      </c>
      <c r="H96" s="262">
        <v>100</v>
      </c>
      <c r="I96" s="134">
        <v>100</v>
      </c>
      <c r="J96" s="262">
        <v>100</v>
      </c>
      <c r="K96" s="262">
        <v>100</v>
      </c>
      <c r="L96" s="243"/>
    </row>
    <row r="97" spans="1:14" ht="42" customHeight="1">
      <c r="B97" s="261" t="s">
        <v>81</v>
      </c>
      <c r="C97" s="15" t="s">
        <v>103</v>
      </c>
      <c r="D97" s="122">
        <v>100</v>
      </c>
      <c r="E97" s="122">
        <v>100</v>
      </c>
      <c r="F97" s="262">
        <v>100</v>
      </c>
      <c r="G97" s="262">
        <v>100</v>
      </c>
      <c r="H97" s="262">
        <v>100</v>
      </c>
      <c r="I97" s="262">
        <v>100</v>
      </c>
      <c r="J97" s="262">
        <v>100</v>
      </c>
      <c r="K97" s="262">
        <v>100</v>
      </c>
      <c r="L97" s="243"/>
    </row>
    <row r="98" spans="1:14" ht="47.25" customHeight="1">
      <c r="B98" s="263" t="s">
        <v>81</v>
      </c>
      <c r="C98" s="182" t="s">
        <v>104</v>
      </c>
      <c r="D98" s="30">
        <v>95</v>
      </c>
      <c r="E98" s="30">
        <v>95</v>
      </c>
      <c r="F98" s="30">
        <v>95</v>
      </c>
      <c r="G98" s="30">
        <v>95</v>
      </c>
      <c r="H98" s="30">
        <v>95</v>
      </c>
      <c r="I98" s="30">
        <v>95</v>
      </c>
      <c r="J98" s="30">
        <v>95</v>
      </c>
      <c r="K98" s="30">
        <v>95</v>
      </c>
      <c r="L98" s="243"/>
    </row>
    <row r="99" spans="1:14" ht="15" customHeight="1">
      <c r="B99" s="264" t="s">
        <v>234</v>
      </c>
      <c r="C99" s="265"/>
      <c r="D99" s="260">
        <v>226949.8</v>
      </c>
      <c r="E99" s="266">
        <v>226949.8</v>
      </c>
      <c r="F99" s="113">
        <f>I99*25%</f>
        <v>68084.95</v>
      </c>
      <c r="G99" s="113">
        <f>I99*50%</f>
        <v>136169.9</v>
      </c>
      <c r="H99" s="113">
        <f>I99*75%</f>
        <v>204254.84999999998</v>
      </c>
      <c r="I99" s="267">
        <v>272339.8</v>
      </c>
      <c r="J99" s="267">
        <v>272339.8</v>
      </c>
      <c r="K99" s="267">
        <v>272339.8</v>
      </c>
      <c r="L99" s="247"/>
    </row>
    <row r="100" spans="1:14" ht="7.5" customHeight="1">
      <c r="B100" s="232"/>
      <c r="C100" s="222"/>
      <c r="D100" s="248"/>
      <c r="E100" s="248"/>
      <c r="F100" s="248"/>
      <c r="G100" s="248"/>
      <c r="H100" s="248"/>
      <c r="I100" s="268"/>
      <c r="J100" s="248"/>
      <c r="K100" s="248"/>
      <c r="L100" s="360"/>
      <c r="M100" s="222"/>
    </row>
    <row r="101" spans="1:14" s="90" customFormat="1" ht="16.5" customHeight="1">
      <c r="A101" s="76"/>
      <c r="B101" s="99" t="s">
        <v>148</v>
      </c>
      <c r="C101" s="99" t="s">
        <v>149</v>
      </c>
      <c r="D101" s="91"/>
      <c r="M101" s="91"/>
      <c r="N101" s="91"/>
    </row>
    <row r="102" spans="1:14" s="90" customFormat="1" ht="15.75" customHeight="1">
      <c r="A102" s="76"/>
      <c r="B102" s="177">
        <v>1186</v>
      </c>
      <c r="C102" s="16" t="s">
        <v>19</v>
      </c>
      <c r="D102" s="91"/>
      <c r="M102" s="91"/>
      <c r="N102" s="91"/>
    </row>
    <row r="103" spans="1:14" s="90" customFormat="1" ht="3.75" customHeight="1">
      <c r="A103" s="76"/>
      <c r="D103" s="91"/>
      <c r="M103" s="91"/>
      <c r="N103" s="91"/>
    </row>
    <row r="104" spans="1:14" s="101" customFormat="1" ht="12.75" customHeight="1">
      <c r="A104" s="176"/>
      <c r="B104" s="64" t="s">
        <v>253</v>
      </c>
      <c r="D104" s="105"/>
      <c r="M104" s="105"/>
      <c r="N104" s="105"/>
    </row>
    <row r="105" spans="1:14" s="90" customFormat="1" ht="4.5" customHeight="1">
      <c r="A105" s="76"/>
      <c r="C105" s="91"/>
      <c r="D105" s="91"/>
      <c r="M105" s="91"/>
      <c r="N105" s="91"/>
    </row>
    <row r="106" spans="1:14" s="79" customFormat="1" ht="14.25">
      <c r="A106" s="77"/>
      <c r="B106" s="75" t="s">
        <v>199</v>
      </c>
      <c r="C106" s="6" t="s">
        <v>200</v>
      </c>
      <c r="D106" s="128"/>
      <c r="E106" s="76"/>
      <c r="F106" s="77"/>
      <c r="G106" s="77"/>
      <c r="H106" s="77"/>
      <c r="I106" s="77"/>
      <c r="J106" s="77"/>
      <c r="K106" s="77"/>
      <c r="L106" s="78"/>
      <c r="M106" s="97"/>
      <c r="N106" s="148"/>
    </row>
    <row r="107" spans="1:14" s="79" customFormat="1" ht="25.5">
      <c r="A107" s="77"/>
      <c r="B107" s="75" t="s">
        <v>201</v>
      </c>
      <c r="C107" s="123">
        <v>104006</v>
      </c>
      <c r="D107" s="97"/>
      <c r="E107" s="77"/>
      <c r="F107" s="77"/>
      <c r="G107" s="77"/>
      <c r="H107" s="77"/>
      <c r="I107" s="77"/>
      <c r="J107" s="77"/>
      <c r="K107" s="77"/>
      <c r="L107" s="78"/>
      <c r="M107" s="97"/>
      <c r="N107" s="148"/>
    </row>
    <row r="108" spans="1:14" s="79" customFormat="1">
      <c r="A108" s="77"/>
      <c r="B108" s="75" t="s">
        <v>202</v>
      </c>
      <c r="C108" s="229" t="s">
        <v>281</v>
      </c>
      <c r="D108" s="97"/>
      <c r="E108" s="77"/>
      <c r="F108" s="77"/>
      <c r="G108" s="77"/>
      <c r="H108" s="77"/>
      <c r="I108" s="77"/>
      <c r="J108" s="77"/>
      <c r="K108" s="77"/>
      <c r="L108" s="78"/>
      <c r="M108" s="97"/>
      <c r="N108" s="148"/>
    </row>
    <row r="109" spans="1:14" s="90" customFormat="1" ht="12.75" customHeight="1">
      <c r="A109" s="76"/>
      <c r="B109" s="99" t="s">
        <v>221</v>
      </c>
      <c r="C109" s="100">
        <v>1186</v>
      </c>
      <c r="D109" s="466"/>
      <c r="E109" s="466"/>
      <c r="F109" s="466"/>
      <c r="G109" s="466"/>
      <c r="H109" s="466"/>
      <c r="I109" s="466"/>
      <c r="J109" s="466"/>
      <c r="K109" s="466"/>
      <c r="L109" s="466"/>
      <c r="M109" s="91"/>
      <c r="N109" s="91"/>
    </row>
    <row r="110" spans="1:14" s="90" customFormat="1" ht="12.75" customHeight="1">
      <c r="A110" s="76"/>
      <c r="B110" s="99" t="s">
        <v>222</v>
      </c>
      <c r="C110" s="10">
        <v>11001</v>
      </c>
      <c r="D110" s="473" t="s">
        <v>223</v>
      </c>
      <c r="E110" s="466" t="s">
        <v>224</v>
      </c>
      <c r="F110" s="473" t="s">
        <v>225</v>
      </c>
      <c r="G110" s="473" t="s">
        <v>226</v>
      </c>
      <c r="H110" s="473" t="s">
        <v>227</v>
      </c>
      <c r="I110" s="466" t="s">
        <v>228</v>
      </c>
      <c r="J110" s="466" t="s">
        <v>229</v>
      </c>
      <c r="K110" s="466" t="s">
        <v>230</v>
      </c>
      <c r="L110" s="472" t="s">
        <v>259</v>
      </c>
      <c r="M110" s="91"/>
      <c r="N110" s="91"/>
    </row>
    <row r="111" spans="1:14" s="90" customFormat="1" ht="18" customHeight="1">
      <c r="A111" s="76"/>
      <c r="B111" s="99" t="s">
        <v>218</v>
      </c>
      <c r="C111" s="7" t="s">
        <v>19</v>
      </c>
      <c r="D111" s="474"/>
      <c r="E111" s="466"/>
      <c r="F111" s="474"/>
      <c r="G111" s="474"/>
      <c r="H111" s="474"/>
      <c r="I111" s="466"/>
      <c r="J111" s="466"/>
      <c r="K111" s="466"/>
      <c r="L111" s="472"/>
      <c r="M111" s="91"/>
      <c r="N111" s="91"/>
    </row>
    <row r="112" spans="1:14" s="101" customFormat="1" ht="27.75" customHeight="1">
      <c r="A112" s="176"/>
      <c r="B112" s="221" t="s">
        <v>231</v>
      </c>
      <c r="C112" s="7" t="s">
        <v>105</v>
      </c>
      <c r="D112" s="474"/>
      <c r="E112" s="466"/>
      <c r="F112" s="474"/>
      <c r="G112" s="474"/>
      <c r="H112" s="474"/>
      <c r="I112" s="466"/>
      <c r="J112" s="466"/>
      <c r="K112" s="466"/>
      <c r="L112" s="472"/>
      <c r="M112" s="105"/>
      <c r="N112" s="105"/>
    </row>
    <row r="113" spans="1:14" s="101" customFormat="1" ht="13.5" customHeight="1">
      <c r="A113" s="176"/>
      <c r="B113" s="102" t="s">
        <v>232</v>
      </c>
      <c r="C113" s="13" t="s">
        <v>6</v>
      </c>
      <c r="D113" s="474"/>
      <c r="E113" s="466"/>
      <c r="F113" s="474"/>
      <c r="G113" s="474"/>
      <c r="H113" s="474"/>
      <c r="I113" s="466"/>
      <c r="J113" s="466"/>
      <c r="K113" s="466"/>
      <c r="L113" s="472"/>
      <c r="M113" s="105"/>
      <c r="N113" s="105"/>
    </row>
    <row r="114" spans="1:14" s="101" customFormat="1" ht="15.75" customHeight="1">
      <c r="A114" s="176"/>
      <c r="B114" s="178" t="s">
        <v>254</v>
      </c>
      <c r="C114" s="11" t="s">
        <v>85</v>
      </c>
      <c r="D114" s="475"/>
      <c r="E114" s="466"/>
      <c r="F114" s="475"/>
      <c r="G114" s="475"/>
      <c r="H114" s="475"/>
      <c r="I114" s="466"/>
      <c r="J114" s="466"/>
      <c r="K114" s="466"/>
      <c r="L114" s="472"/>
      <c r="M114" s="105"/>
      <c r="N114" s="105"/>
    </row>
    <row r="115" spans="1:14" s="101" customFormat="1" ht="12.75" customHeight="1">
      <c r="A115" s="176"/>
      <c r="B115" s="221" t="s">
        <v>233</v>
      </c>
      <c r="C115" s="221"/>
      <c r="D115" s="125"/>
      <c r="E115" s="98"/>
      <c r="F115" s="98"/>
      <c r="G115" s="98"/>
      <c r="H115" s="98"/>
      <c r="I115" s="103"/>
      <c r="J115" s="103"/>
      <c r="K115" s="103"/>
      <c r="L115" s="103"/>
      <c r="M115" s="105"/>
      <c r="N115" s="105"/>
    </row>
    <row r="116" spans="1:14" s="101" customFormat="1" ht="15" customHeight="1">
      <c r="A116" s="176"/>
      <c r="B116" s="21" t="s">
        <v>75</v>
      </c>
      <c r="C116" s="183" t="s">
        <v>106</v>
      </c>
      <c r="D116" s="120">
        <v>6627</v>
      </c>
      <c r="E116" s="126">
        <v>6747</v>
      </c>
      <c r="F116" s="114">
        <v>6752</v>
      </c>
      <c r="G116" s="114">
        <v>6757</v>
      </c>
      <c r="H116" s="114">
        <v>6762</v>
      </c>
      <c r="I116" s="115">
        <v>6767</v>
      </c>
      <c r="J116" s="115">
        <v>6787</v>
      </c>
      <c r="K116" s="115">
        <v>6807</v>
      </c>
      <c r="L116" s="104"/>
      <c r="M116" s="105"/>
      <c r="N116" s="105"/>
    </row>
    <row r="117" spans="1:14" s="101" customFormat="1" ht="13.5" customHeight="1">
      <c r="A117" s="176"/>
      <c r="B117" s="21" t="s">
        <v>75</v>
      </c>
      <c r="C117" s="184" t="s">
        <v>107</v>
      </c>
      <c r="D117" s="120">
        <v>20000</v>
      </c>
      <c r="E117" s="126">
        <v>20000</v>
      </c>
      <c r="F117" s="114">
        <v>3500</v>
      </c>
      <c r="G117" s="114">
        <v>11000</v>
      </c>
      <c r="H117" s="114">
        <v>12000</v>
      </c>
      <c r="I117" s="115">
        <v>20000</v>
      </c>
      <c r="J117" s="115">
        <v>20000</v>
      </c>
      <c r="K117" s="115">
        <v>20000</v>
      </c>
      <c r="L117" s="104"/>
      <c r="M117" s="105"/>
      <c r="N117" s="105"/>
    </row>
    <row r="118" spans="1:14" s="101" customFormat="1" ht="25.5" customHeight="1">
      <c r="A118" s="176"/>
      <c r="B118" s="14" t="s">
        <v>81</v>
      </c>
      <c r="C118" s="182" t="s">
        <v>108</v>
      </c>
      <c r="D118" s="120">
        <v>80</v>
      </c>
      <c r="E118" s="126">
        <v>80</v>
      </c>
      <c r="F118" s="114">
        <v>0</v>
      </c>
      <c r="G118" s="114">
        <v>0</v>
      </c>
      <c r="H118" s="114">
        <v>0</v>
      </c>
      <c r="I118" s="115">
        <v>82</v>
      </c>
      <c r="J118" s="115">
        <v>85</v>
      </c>
      <c r="K118" s="115">
        <v>85</v>
      </c>
      <c r="L118" s="104"/>
      <c r="M118" s="105"/>
      <c r="N118" s="105"/>
    </row>
    <row r="119" spans="1:14" s="101" customFormat="1" ht="14.25" customHeight="1">
      <c r="A119" s="176"/>
      <c r="B119" s="470" t="s">
        <v>234</v>
      </c>
      <c r="C119" s="471"/>
      <c r="D119" s="121">
        <v>40274</v>
      </c>
      <c r="E119" s="126">
        <v>48328.800000000003</v>
      </c>
      <c r="F119" s="114">
        <f>I119*25%</f>
        <v>12082.2</v>
      </c>
      <c r="G119" s="114">
        <f>I119*50%</f>
        <v>24164.400000000001</v>
      </c>
      <c r="H119" s="114">
        <f>I119*75%</f>
        <v>36246.600000000006</v>
      </c>
      <c r="I119" s="126">
        <v>48328.800000000003</v>
      </c>
      <c r="J119" s="126">
        <v>48328.800000000003</v>
      </c>
      <c r="K119" s="126">
        <v>48328.800000000003</v>
      </c>
      <c r="L119" s="112"/>
      <c r="M119" s="105"/>
      <c r="N119" s="105"/>
    </row>
    <row r="120" spans="1:14" s="90" customFormat="1" ht="9" customHeight="1">
      <c r="A120" s="76"/>
      <c r="D120" s="91"/>
      <c r="M120" s="91"/>
      <c r="N120" s="91"/>
    </row>
    <row r="121" spans="1:14" s="79" customFormat="1" ht="14.25">
      <c r="A121" s="77"/>
      <c r="B121" s="75" t="s">
        <v>199</v>
      </c>
      <c r="C121" s="16" t="s">
        <v>200</v>
      </c>
      <c r="D121" s="128"/>
      <c r="E121" s="76"/>
      <c r="F121" s="77"/>
      <c r="G121" s="77"/>
      <c r="H121" s="77"/>
      <c r="I121" s="77"/>
      <c r="J121" s="77"/>
      <c r="K121" s="77"/>
      <c r="L121" s="78"/>
      <c r="M121" s="97"/>
      <c r="N121" s="148"/>
    </row>
    <row r="122" spans="1:14" s="79" customFormat="1" ht="25.5">
      <c r="A122" s="77"/>
      <c r="B122" s="75" t="s">
        <v>201</v>
      </c>
      <c r="C122" s="10">
        <v>104006</v>
      </c>
      <c r="D122" s="97"/>
      <c r="E122" s="77"/>
      <c r="F122" s="77"/>
      <c r="G122" s="77"/>
      <c r="H122" s="77"/>
      <c r="I122" s="77"/>
      <c r="J122" s="77"/>
      <c r="K122" s="77"/>
      <c r="L122" s="78"/>
      <c r="M122" s="97"/>
      <c r="N122" s="148"/>
    </row>
    <row r="123" spans="1:14" s="79" customFormat="1">
      <c r="A123" s="77"/>
      <c r="B123" s="75" t="s">
        <v>202</v>
      </c>
      <c r="C123" s="229" t="s">
        <v>281</v>
      </c>
      <c r="D123" s="97"/>
      <c r="E123" s="77"/>
      <c r="F123" s="77"/>
      <c r="G123" s="77"/>
      <c r="H123" s="77"/>
      <c r="I123" s="77"/>
      <c r="J123" s="77"/>
      <c r="K123" s="77"/>
      <c r="L123" s="78"/>
      <c r="M123" s="97"/>
      <c r="N123" s="148"/>
    </row>
    <row r="124" spans="1:14" s="90" customFormat="1" ht="12.75" customHeight="1">
      <c r="A124" s="76"/>
      <c r="B124" s="99" t="s">
        <v>221</v>
      </c>
      <c r="C124" s="100">
        <v>1186</v>
      </c>
      <c r="D124" s="466"/>
      <c r="E124" s="466"/>
      <c r="F124" s="466"/>
      <c r="G124" s="466"/>
      <c r="H124" s="466"/>
      <c r="I124" s="466"/>
      <c r="J124" s="466"/>
      <c r="K124" s="466"/>
      <c r="L124" s="466"/>
      <c r="M124" s="91"/>
      <c r="N124" s="91"/>
    </row>
    <row r="125" spans="1:14" s="90" customFormat="1" ht="13.5" customHeight="1">
      <c r="A125" s="76"/>
      <c r="B125" s="99" t="s">
        <v>222</v>
      </c>
      <c r="C125" s="10">
        <v>11002</v>
      </c>
      <c r="D125" s="473" t="s">
        <v>223</v>
      </c>
      <c r="E125" s="466" t="s">
        <v>224</v>
      </c>
      <c r="F125" s="473" t="s">
        <v>225</v>
      </c>
      <c r="G125" s="473" t="s">
        <v>226</v>
      </c>
      <c r="H125" s="473" t="s">
        <v>227</v>
      </c>
      <c r="I125" s="466" t="s">
        <v>228</v>
      </c>
      <c r="J125" s="466" t="s">
        <v>229</v>
      </c>
      <c r="K125" s="466" t="s">
        <v>230</v>
      </c>
      <c r="L125" s="472" t="s">
        <v>259</v>
      </c>
      <c r="M125" s="91"/>
      <c r="N125" s="91"/>
    </row>
    <row r="126" spans="1:14" s="90" customFormat="1" ht="15" customHeight="1">
      <c r="A126" s="76"/>
      <c r="B126" s="99" t="s">
        <v>218</v>
      </c>
      <c r="C126" s="22" t="s">
        <v>23</v>
      </c>
      <c r="D126" s="474"/>
      <c r="E126" s="466"/>
      <c r="F126" s="474"/>
      <c r="G126" s="474"/>
      <c r="H126" s="474"/>
      <c r="I126" s="466"/>
      <c r="J126" s="466"/>
      <c r="K126" s="466"/>
      <c r="L126" s="472"/>
      <c r="M126" s="91"/>
      <c r="N126" s="91"/>
    </row>
    <row r="127" spans="1:14" s="101" customFormat="1" ht="28.5" customHeight="1">
      <c r="A127" s="176"/>
      <c r="B127" s="221" t="s">
        <v>231</v>
      </c>
      <c r="C127" s="22" t="s">
        <v>24</v>
      </c>
      <c r="D127" s="474"/>
      <c r="E127" s="466"/>
      <c r="F127" s="474"/>
      <c r="G127" s="474"/>
      <c r="H127" s="474"/>
      <c r="I127" s="466"/>
      <c r="J127" s="466"/>
      <c r="K127" s="466"/>
      <c r="L127" s="472"/>
      <c r="M127" s="105"/>
      <c r="N127" s="105"/>
    </row>
    <row r="128" spans="1:14" s="101" customFormat="1" ht="14.25" customHeight="1">
      <c r="A128" s="176"/>
      <c r="B128" s="102" t="s">
        <v>232</v>
      </c>
      <c r="C128" s="6" t="s">
        <v>6</v>
      </c>
      <c r="D128" s="474"/>
      <c r="E128" s="466"/>
      <c r="F128" s="474"/>
      <c r="G128" s="474"/>
      <c r="H128" s="474"/>
      <c r="I128" s="466"/>
      <c r="J128" s="466"/>
      <c r="K128" s="466"/>
      <c r="L128" s="472"/>
      <c r="M128" s="105"/>
      <c r="N128" s="105"/>
    </row>
    <row r="129" spans="1:14" s="101" customFormat="1" ht="13.5" customHeight="1">
      <c r="A129" s="176"/>
      <c r="B129" s="178" t="s">
        <v>254</v>
      </c>
      <c r="C129" s="23" t="s">
        <v>85</v>
      </c>
      <c r="D129" s="475"/>
      <c r="E129" s="466"/>
      <c r="F129" s="475"/>
      <c r="G129" s="475"/>
      <c r="H129" s="475"/>
      <c r="I129" s="466"/>
      <c r="J129" s="466"/>
      <c r="K129" s="466"/>
      <c r="L129" s="472"/>
      <c r="M129" s="105"/>
      <c r="N129" s="105"/>
    </row>
    <row r="130" spans="1:14" s="101" customFormat="1" ht="15" customHeight="1">
      <c r="A130" s="176"/>
      <c r="B130" s="221" t="s">
        <v>233</v>
      </c>
      <c r="C130" s="221"/>
      <c r="D130" s="125"/>
      <c r="E130" s="98"/>
      <c r="F130" s="98"/>
      <c r="G130" s="98"/>
      <c r="H130" s="98"/>
      <c r="I130" s="103"/>
      <c r="J130" s="103"/>
      <c r="K130" s="103"/>
      <c r="L130" s="103"/>
      <c r="M130" s="105"/>
      <c r="N130" s="105"/>
    </row>
    <row r="131" spans="1:14" s="101" customFormat="1" ht="14.25" customHeight="1">
      <c r="A131" s="176"/>
      <c r="B131" s="21" t="s">
        <v>75</v>
      </c>
      <c r="C131" s="183" t="s">
        <v>109</v>
      </c>
      <c r="D131" s="120">
        <v>0</v>
      </c>
      <c r="E131" s="126">
        <v>143</v>
      </c>
      <c r="F131" s="126">
        <v>143</v>
      </c>
      <c r="G131" s="126">
        <v>143</v>
      </c>
      <c r="H131" s="126">
        <v>143</v>
      </c>
      <c r="I131" s="126">
        <v>143</v>
      </c>
      <c r="J131" s="126">
        <v>143</v>
      </c>
      <c r="K131" s="126">
        <v>143</v>
      </c>
      <c r="L131" s="103"/>
      <c r="M131" s="105"/>
      <c r="N131" s="105"/>
    </row>
    <row r="132" spans="1:14" s="101" customFormat="1" ht="15" customHeight="1">
      <c r="A132" s="176"/>
      <c r="B132" s="21" t="s">
        <v>75</v>
      </c>
      <c r="C132" s="183" t="s">
        <v>110</v>
      </c>
      <c r="D132" s="120">
        <v>0</v>
      </c>
      <c r="E132" s="126">
        <v>790</v>
      </c>
      <c r="F132" s="126">
        <v>790</v>
      </c>
      <c r="G132" s="126">
        <v>790</v>
      </c>
      <c r="H132" s="126">
        <v>790</v>
      </c>
      <c r="I132" s="126">
        <v>790</v>
      </c>
      <c r="J132" s="126">
        <v>790</v>
      </c>
      <c r="K132" s="126">
        <v>790</v>
      </c>
      <c r="L132" s="103"/>
      <c r="M132" s="105"/>
      <c r="N132" s="105"/>
    </row>
    <row r="133" spans="1:14" s="101" customFormat="1" ht="15" customHeight="1">
      <c r="A133" s="176"/>
      <c r="B133" s="21" t="s">
        <v>75</v>
      </c>
      <c r="C133" s="182" t="s">
        <v>111</v>
      </c>
      <c r="D133" s="120">
        <v>0</v>
      </c>
      <c r="E133" s="126">
        <v>198000</v>
      </c>
      <c r="F133" s="114">
        <v>8000</v>
      </c>
      <c r="G133" s="114">
        <v>100800</v>
      </c>
      <c r="H133" s="114">
        <v>171000</v>
      </c>
      <c r="I133" s="114">
        <v>198000</v>
      </c>
      <c r="J133" s="114">
        <v>198000</v>
      </c>
      <c r="K133" s="114">
        <v>198000</v>
      </c>
      <c r="L133" s="103"/>
      <c r="M133" s="105"/>
      <c r="N133" s="105"/>
    </row>
    <row r="134" spans="1:14" s="101" customFormat="1" ht="24.75" customHeight="1">
      <c r="A134" s="176"/>
      <c r="B134" s="21" t="s">
        <v>75</v>
      </c>
      <c r="C134" s="182" t="s">
        <v>112</v>
      </c>
      <c r="D134" s="120">
        <v>0</v>
      </c>
      <c r="E134" s="126">
        <v>25</v>
      </c>
      <c r="F134" s="126">
        <v>25</v>
      </c>
      <c r="G134" s="126">
        <v>25</v>
      </c>
      <c r="H134" s="126">
        <v>25</v>
      </c>
      <c r="I134" s="126">
        <v>25</v>
      </c>
      <c r="J134" s="126">
        <v>25</v>
      </c>
      <c r="K134" s="126">
        <v>25</v>
      </c>
      <c r="L134" s="104"/>
      <c r="M134" s="105"/>
      <c r="N134" s="105"/>
    </row>
    <row r="135" spans="1:14" s="101" customFormat="1" ht="14.25" customHeight="1">
      <c r="A135" s="176"/>
      <c r="B135" s="470" t="s">
        <v>234</v>
      </c>
      <c r="C135" s="471"/>
      <c r="D135" s="120">
        <v>0</v>
      </c>
      <c r="E135" s="126">
        <v>302409.3</v>
      </c>
      <c r="F135" s="114">
        <v>68479.5</v>
      </c>
      <c r="G135" s="114">
        <v>142537.5</v>
      </c>
      <c r="H135" s="113">
        <v>216675</v>
      </c>
      <c r="I135" s="119">
        <v>302409.3</v>
      </c>
      <c r="J135" s="119">
        <v>302409.3</v>
      </c>
      <c r="K135" s="119">
        <v>302409.3</v>
      </c>
      <c r="L135" s="112"/>
      <c r="M135" s="105"/>
      <c r="N135" s="105"/>
    </row>
    <row r="136" spans="1:14" s="105" customFormat="1" ht="9.75" customHeight="1">
      <c r="A136" s="142"/>
      <c r="B136" s="175"/>
      <c r="C136" s="175"/>
      <c r="D136" s="137"/>
      <c r="E136" s="137"/>
      <c r="F136" s="137"/>
      <c r="G136" s="137"/>
      <c r="H136" s="339"/>
      <c r="I136" s="338"/>
      <c r="J136" s="338"/>
      <c r="K136" s="338"/>
      <c r="L136" s="340"/>
    </row>
    <row r="137" spans="1:14" s="90" customFormat="1" ht="14.25" customHeight="1">
      <c r="A137" s="76"/>
      <c r="B137" s="99" t="s">
        <v>148</v>
      </c>
      <c r="C137" s="99" t="s">
        <v>149</v>
      </c>
      <c r="D137" s="91"/>
      <c r="M137" s="91"/>
      <c r="N137" s="91"/>
    </row>
    <row r="138" spans="1:14" s="90" customFormat="1" ht="15" customHeight="1">
      <c r="A138" s="76"/>
      <c r="B138" s="177">
        <v>1133</v>
      </c>
      <c r="C138" s="24" t="s">
        <v>25</v>
      </c>
      <c r="D138" s="91"/>
      <c r="M138" s="91"/>
      <c r="N138" s="91"/>
    </row>
    <row r="139" spans="1:14" s="90" customFormat="1" ht="8.25" customHeight="1">
      <c r="A139" s="76"/>
      <c r="D139" s="91"/>
      <c r="M139" s="91"/>
      <c r="N139" s="91"/>
    </row>
    <row r="140" spans="1:14" s="101" customFormat="1" ht="12" customHeight="1">
      <c r="A140" s="176"/>
      <c r="B140" s="64" t="s">
        <v>253</v>
      </c>
      <c r="D140" s="105"/>
      <c r="M140" s="105"/>
      <c r="N140" s="105"/>
    </row>
    <row r="141" spans="1:14" s="90" customFormat="1" ht="6.75" customHeight="1">
      <c r="A141" s="76"/>
      <c r="D141" s="91"/>
      <c r="M141" s="91"/>
      <c r="N141" s="91"/>
    </row>
    <row r="142" spans="1:14" s="79" customFormat="1" ht="14.25">
      <c r="A142" s="77"/>
      <c r="B142" s="75" t="s">
        <v>199</v>
      </c>
      <c r="C142" s="6" t="s">
        <v>200</v>
      </c>
      <c r="D142" s="128"/>
      <c r="E142" s="76"/>
      <c r="F142" s="77"/>
      <c r="G142" s="77"/>
      <c r="H142" s="77"/>
      <c r="I142" s="77"/>
      <c r="J142" s="77"/>
      <c r="K142" s="77"/>
      <c r="L142" s="78"/>
      <c r="M142" s="97"/>
      <c r="N142" s="148"/>
    </row>
    <row r="143" spans="1:14" s="79" customFormat="1" ht="25.5">
      <c r="A143" s="77"/>
      <c r="B143" s="75" t="s">
        <v>201</v>
      </c>
      <c r="C143" s="123">
        <v>104006</v>
      </c>
      <c r="D143" s="97"/>
      <c r="E143" s="77"/>
      <c r="F143" s="77"/>
      <c r="G143" s="77"/>
      <c r="H143" s="77"/>
      <c r="I143" s="77"/>
      <c r="J143" s="77"/>
      <c r="K143" s="77"/>
      <c r="L143" s="78"/>
      <c r="M143" s="97"/>
      <c r="N143" s="148"/>
    </row>
    <row r="144" spans="1:14" s="79" customFormat="1">
      <c r="A144" s="77"/>
      <c r="B144" s="75" t="s">
        <v>202</v>
      </c>
      <c r="C144" s="12" t="s">
        <v>295</v>
      </c>
      <c r="D144" s="97"/>
      <c r="E144" s="77"/>
      <c r="F144" s="77"/>
      <c r="G144" s="77"/>
      <c r="H144" s="77"/>
      <c r="I144" s="77"/>
      <c r="J144" s="77"/>
      <c r="K144" s="77"/>
      <c r="L144" s="78"/>
      <c r="M144" s="97"/>
      <c r="N144" s="148"/>
    </row>
    <row r="145" spans="1:14" s="90" customFormat="1" ht="13.5" customHeight="1">
      <c r="A145" s="76"/>
      <c r="B145" s="99" t="s">
        <v>221</v>
      </c>
      <c r="C145" s="359">
        <v>1133</v>
      </c>
      <c r="D145" s="466"/>
      <c r="E145" s="466"/>
      <c r="F145" s="466"/>
      <c r="G145" s="466"/>
      <c r="H145" s="466"/>
      <c r="I145" s="466"/>
      <c r="J145" s="466"/>
      <c r="K145" s="466"/>
      <c r="L145" s="466"/>
      <c r="M145" s="91"/>
      <c r="N145" s="91"/>
    </row>
    <row r="146" spans="1:14" s="90" customFormat="1" ht="12.75" customHeight="1">
      <c r="A146" s="76"/>
      <c r="B146" s="99" t="s">
        <v>222</v>
      </c>
      <c r="C146" s="123">
        <v>12001</v>
      </c>
      <c r="D146" s="473" t="s">
        <v>223</v>
      </c>
      <c r="E146" s="466" t="s">
        <v>224</v>
      </c>
      <c r="F146" s="473" t="s">
        <v>225</v>
      </c>
      <c r="G146" s="473" t="s">
        <v>226</v>
      </c>
      <c r="H146" s="473" t="s">
        <v>227</v>
      </c>
      <c r="I146" s="466" t="s">
        <v>228</v>
      </c>
      <c r="J146" s="466" t="s">
        <v>229</v>
      </c>
      <c r="K146" s="466" t="s">
        <v>230</v>
      </c>
      <c r="L146" s="472" t="s">
        <v>259</v>
      </c>
      <c r="M146" s="91"/>
      <c r="N146" s="91"/>
    </row>
    <row r="147" spans="1:14" s="90" customFormat="1" ht="15.75" customHeight="1">
      <c r="A147" s="76"/>
      <c r="B147" s="99" t="s">
        <v>218</v>
      </c>
      <c r="C147" s="13" t="s">
        <v>28</v>
      </c>
      <c r="D147" s="474"/>
      <c r="E147" s="466"/>
      <c r="F147" s="474"/>
      <c r="G147" s="474"/>
      <c r="H147" s="474"/>
      <c r="I147" s="466"/>
      <c r="J147" s="466"/>
      <c r="K147" s="466"/>
      <c r="L147" s="472"/>
      <c r="M147" s="91"/>
      <c r="N147" s="91"/>
    </row>
    <row r="148" spans="1:14" s="101" customFormat="1" ht="51" customHeight="1">
      <c r="A148" s="176"/>
      <c r="B148" s="221" t="s">
        <v>231</v>
      </c>
      <c r="C148" s="13" t="s">
        <v>29</v>
      </c>
      <c r="D148" s="474"/>
      <c r="E148" s="466"/>
      <c r="F148" s="474"/>
      <c r="G148" s="474"/>
      <c r="H148" s="474"/>
      <c r="I148" s="466"/>
      <c r="J148" s="466"/>
      <c r="K148" s="466"/>
      <c r="L148" s="472"/>
      <c r="M148" s="105"/>
      <c r="N148" s="105"/>
    </row>
    <row r="149" spans="1:14" s="101" customFormat="1" ht="16.5" customHeight="1">
      <c r="A149" s="176"/>
      <c r="B149" s="102" t="s">
        <v>232</v>
      </c>
      <c r="C149" s="13" t="s">
        <v>30</v>
      </c>
      <c r="D149" s="474"/>
      <c r="E149" s="466"/>
      <c r="F149" s="474"/>
      <c r="G149" s="474"/>
      <c r="H149" s="474"/>
      <c r="I149" s="466"/>
      <c r="J149" s="466"/>
      <c r="K149" s="466"/>
      <c r="L149" s="472"/>
      <c r="M149" s="105"/>
      <c r="N149" s="105"/>
    </row>
    <row r="150" spans="1:14" s="101" customFormat="1" ht="27" customHeight="1">
      <c r="A150" s="176"/>
      <c r="B150" s="6" t="s">
        <v>113</v>
      </c>
      <c r="C150" s="13" t="s">
        <v>114</v>
      </c>
      <c r="D150" s="475"/>
      <c r="E150" s="466"/>
      <c r="F150" s="475"/>
      <c r="G150" s="475"/>
      <c r="H150" s="475"/>
      <c r="I150" s="466"/>
      <c r="J150" s="466"/>
      <c r="K150" s="466"/>
      <c r="L150" s="472"/>
      <c r="M150" s="105"/>
      <c r="N150" s="105"/>
    </row>
    <row r="151" spans="1:14" s="101" customFormat="1" ht="12" customHeight="1">
      <c r="A151" s="176"/>
      <c r="B151" s="221" t="s">
        <v>233</v>
      </c>
      <c r="C151" s="221"/>
      <c r="D151" s="189"/>
      <c r="E151" s="190"/>
      <c r="F151" s="190"/>
      <c r="G151" s="190"/>
      <c r="H151" s="190"/>
      <c r="I151" s="189"/>
      <c r="J151" s="189"/>
      <c r="K151" s="189"/>
      <c r="L151" s="103"/>
      <c r="M151" s="105"/>
      <c r="N151" s="105"/>
    </row>
    <row r="152" spans="1:14" s="101" customFormat="1" ht="13.5" customHeight="1">
      <c r="A152" s="176"/>
      <c r="B152" s="21" t="s">
        <v>75</v>
      </c>
      <c r="C152" s="25" t="s">
        <v>115</v>
      </c>
      <c r="D152" s="190"/>
      <c r="E152" s="210">
        <v>13</v>
      </c>
      <c r="F152" s="190">
        <v>17</v>
      </c>
      <c r="G152" s="190">
        <v>17</v>
      </c>
      <c r="H152" s="190">
        <v>17</v>
      </c>
      <c r="I152" s="190">
        <v>17</v>
      </c>
      <c r="J152" s="190">
        <v>17</v>
      </c>
      <c r="K152" s="190">
        <v>17</v>
      </c>
      <c r="L152" s="104"/>
      <c r="M152" s="105"/>
      <c r="N152" s="105"/>
    </row>
    <row r="153" spans="1:14" s="101" customFormat="1" ht="13.5" customHeight="1">
      <c r="A153" s="176"/>
      <c r="B153" s="21" t="s">
        <v>75</v>
      </c>
      <c r="C153" s="25" t="s">
        <v>116</v>
      </c>
      <c r="D153" s="190">
        <v>6</v>
      </c>
      <c r="E153" s="210">
        <v>8</v>
      </c>
      <c r="F153" s="190">
        <v>10</v>
      </c>
      <c r="G153" s="190">
        <v>10</v>
      </c>
      <c r="H153" s="190">
        <v>10</v>
      </c>
      <c r="I153" s="190">
        <v>10</v>
      </c>
      <c r="J153" s="190">
        <v>13</v>
      </c>
      <c r="K153" s="190">
        <v>13</v>
      </c>
      <c r="L153" s="104"/>
      <c r="M153" s="105"/>
      <c r="N153" s="105"/>
    </row>
    <row r="154" spans="1:14" s="101" customFormat="1" ht="13.5" customHeight="1">
      <c r="A154" s="176"/>
      <c r="B154" s="470" t="s">
        <v>234</v>
      </c>
      <c r="C154" s="471"/>
      <c r="D154" s="189">
        <v>200162.48</v>
      </c>
      <c r="E154" s="211">
        <v>178670.1</v>
      </c>
      <c r="F154" s="191">
        <f>I154*25%</f>
        <v>44667.525000000001</v>
      </c>
      <c r="G154" s="191">
        <f>I154*50%</f>
        <v>89335.05</v>
      </c>
      <c r="H154" s="191">
        <f>I154*75%</f>
        <v>134002.57500000001</v>
      </c>
      <c r="I154" s="191">
        <v>178670.1</v>
      </c>
      <c r="J154" s="191">
        <v>178670.1</v>
      </c>
      <c r="K154" s="191">
        <v>178670.1</v>
      </c>
      <c r="L154" s="112"/>
      <c r="M154" s="105"/>
      <c r="N154" s="105"/>
    </row>
    <row r="155" spans="1:14" s="90" customFormat="1" ht="23.25" customHeight="1">
      <c r="A155" s="76"/>
      <c r="B155" s="485" t="s">
        <v>280</v>
      </c>
      <c r="C155" s="485"/>
      <c r="D155" s="485"/>
      <c r="E155" s="485"/>
      <c r="F155" s="485"/>
      <c r="G155" s="485"/>
      <c r="H155" s="485"/>
      <c r="I155" s="485"/>
      <c r="J155" s="485"/>
      <c r="K155" s="485"/>
      <c r="L155" s="485"/>
      <c r="M155" s="91"/>
      <c r="N155" s="91"/>
    </row>
    <row r="156" spans="1:14" s="90" customFormat="1" ht="9.75" customHeight="1">
      <c r="A156" s="76"/>
      <c r="B156" s="343"/>
      <c r="C156" s="343"/>
      <c r="D156" s="342"/>
      <c r="E156" s="342"/>
      <c r="F156" s="342"/>
      <c r="G156" s="342"/>
      <c r="H156" s="342"/>
      <c r="I156" s="342"/>
      <c r="J156" s="342"/>
      <c r="K156" s="342"/>
      <c r="L156" s="342"/>
      <c r="M156" s="91"/>
      <c r="N156" s="91"/>
    </row>
    <row r="157" spans="1:14">
      <c r="B157" s="341" t="s">
        <v>148</v>
      </c>
      <c r="C157" s="341" t="s">
        <v>149</v>
      </c>
      <c r="D157" s="222"/>
      <c r="E157" s="222"/>
      <c r="F157" s="222"/>
      <c r="G157" s="222"/>
      <c r="H157" s="222"/>
      <c r="I157" s="222"/>
      <c r="J157" s="222"/>
      <c r="K157" s="222"/>
      <c r="L157" s="223"/>
      <c r="M157" s="222"/>
    </row>
    <row r="158" spans="1:14" ht="24" customHeight="1">
      <c r="B158" s="231">
        <v>1155</v>
      </c>
      <c r="C158" s="231" t="s">
        <v>31</v>
      </c>
      <c r="D158" s="222"/>
      <c r="E158" s="222"/>
      <c r="F158" s="222"/>
      <c r="G158" s="222"/>
      <c r="H158" s="222"/>
      <c r="I158" s="222"/>
      <c r="J158" s="222"/>
      <c r="K158" s="222"/>
      <c r="L158" s="223"/>
      <c r="M158" s="222"/>
    </row>
    <row r="159" spans="1:14" ht="4.5" customHeight="1">
      <c r="B159" s="232"/>
      <c r="C159" s="222"/>
      <c r="D159" s="222"/>
      <c r="E159" s="222"/>
      <c r="F159" s="222"/>
      <c r="G159" s="222"/>
      <c r="H159" s="222"/>
      <c r="I159" s="222"/>
      <c r="J159" s="222"/>
      <c r="K159" s="222"/>
      <c r="L159" s="223"/>
      <c r="M159" s="222"/>
    </row>
    <row r="160" spans="1:14">
      <c r="B160" s="233" t="s">
        <v>253</v>
      </c>
      <c r="C160" s="222"/>
      <c r="D160" s="222"/>
      <c r="E160" s="222"/>
      <c r="F160" s="222"/>
      <c r="G160" s="222"/>
      <c r="H160" s="222"/>
      <c r="I160" s="222"/>
      <c r="J160" s="222"/>
      <c r="K160" s="222"/>
      <c r="L160" s="223"/>
      <c r="M160" s="222"/>
    </row>
    <row r="161" spans="1:14" ht="6" customHeight="1">
      <c r="B161" s="233"/>
      <c r="C161" s="222"/>
      <c r="D161" s="222"/>
      <c r="E161" s="222"/>
      <c r="F161" s="222"/>
      <c r="G161" s="222"/>
      <c r="H161" s="222"/>
      <c r="I161" s="222"/>
      <c r="J161" s="222"/>
      <c r="K161" s="222"/>
      <c r="L161" s="223"/>
      <c r="M161" s="222"/>
    </row>
    <row r="162" spans="1:14" s="79" customFormat="1" ht="14.25" customHeight="1">
      <c r="A162" s="77"/>
      <c r="B162" s="75" t="s">
        <v>199</v>
      </c>
      <c r="C162" s="16" t="s">
        <v>200</v>
      </c>
      <c r="D162" s="128"/>
      <c r="E162" s="76"/>
      <c r="F162" s="77"/>
      <c r="G162" s="77"/>
      <c r="H162" s="77"/>
      <c r="I162" s="77"/>
      <c r="J162" s="77"/>
      <c r="K162" s="77"/>
      <c r="L162" s="78"/>
      <c r="M162" s="97"/>
      <c r="N162" s="148"/>
    </row>
    <row r="163" spans="1:14" s="79" customFormat="1" ht="25.5">
      <c r="A163" s="77"/>
      <c r="B163" s="75" t="s">
        <v>201</v>
      </c>
      <c r="C163" s="10">
        <v>104006</v>
      </c>
      <c r="D163" s="97"/>
      <c r="E163" s="77"/>
      <c r="F163" s="77"/>
      <c r="G163" s="77"/>
      <c r="H163" s="77"/>
      <c r="I163" s="77"/>
      <c r="J163" s="77"/>
      <c r="K163" s="77"/>
      <c r="L163" s="78"/>
      <c r="M163" s="97"/>
      <c r="N163" s="148"/>
    </row>
    <row r="164" spans="1:14" s="79" customFormat="1">
      <c r="A164" s="77"/>
      <c r="B164" s="75" t="s">
        <v>202</v>
      </c>
      <c r="C164" s="229" t="s">
        <v>281</v>
      </c>
      <c r="D164" s="97"/>
      <c r="E164" s="77"/>
      <c r="F164" s="77"/>
      <c r="G164" s="77"/>
      <c r="H164" s="77"/>
      <c r="I164" s="77"/>
      <c r="J164" s="77"/>
      <c r="K164" s="77"/>
      <c r="L164" s="78"/>
      <c r="M164" s="97"/>
      <c r="N164" s="148"/>
    </row>
    <row r="165" spans="1:14" s="90" customFormat="1" ht="12.75" customHeight="1">
      <c r="A165" s="76"/>
      <c r="B165" s="99" t="s">
        <v>221</v>
      </c>
      <c r="C165" s="100">
        <v>1155</v>
      </c>
      <c r="D165" s="466"/>
      <c r="E165" s="466"/>
      <c r="F165" s="466"/>
      <c r="G165" s="466"/>
      <c r="H165" s="466"/>
      <c r="I165" s="466"/>
      <c r="J165" s="466"/>
      <c r="K165" s="466"/>
      <c r="L165" s="466"/>
      <c r="M165" s="91"/>
      <c r="N165" s="91"/>
    </row>
    <row r="166" spans="1:14" s="90" customFormat="1" ht="12.75" customHeight="1">
      <c r="A166" s="76"/>
      <c r="B166" s="99" t="s">
        <v>222</v>
      </c>
      <c r="C166" s="10">
        <v>11001</v>
      </c>
      <c r="D166" s="473" t="s">
        <v>223</v>
      </c>
      <c r="E166" s="466" t="s">
        <v>224</v>
      </c>
      <c r="F166" s="473" t="s">
        <v>225</v>
      </c>
      <c r="G166" s="473" t="s">
        <v>226</v>
      </c>
      <c r="H166" s="473" t="s">
        <v>227</v>
      </c>
      <c r="I166" s="466" t="s">
        <v>228</v>
      </c>
      <c r="J166" s="466" t="s">
        <v>229</v>
      </c>
      <c r="K166" s="466" t="s">
        <v>230</v>
      </c>
      <c r="L166" s="496" t="s">
        <v>279</v>
      </c>
      <c r="M166" s="91"/>
      <c r="N166" s="91"/>
    </row>
    <row r="167" spans="1:14" s="90" customFormat="1" ht="50.25" customHeight="1">
      <c r="A167" s="76"/>
      <c r="B167" s="99" t="s">
        <v>218</v>
      </c>
      <c r="C167" s="13" t="s">
        <v>117</v>
      </c>
      <c r="D167" s="474"/>
      <c r="E167" s="466"/>
      <c r="F167" s="474"/>
      <c r="G167" s="474"/>
      <c r="H167" s="474"/>
      <c r="I167" s="466"/>
      <c r="J167" s="466"/>
      <c r="K167" s="466"/>
      <c r="L167" s="496"/>
      <c r="M167" s="91"/>
      <c r="N167" s="91"/>
    </row>
    <row r="168" spans="1:14" s="101" customFormat="1" ht="29.25" customHeight="1">
      <c r="A168" s="176"/>
      <c r="B168" s="221" t="s">
        <v>231</v>
      </c>
      <c r="C168" s="13" t="s">
        <v>118</v>
      </c>
      <c r="D168" s="474"/>
      <c r="E168" s="466"/>
      <c r="F168" s="474"/>
      <c r="G168" s="474"/>
      <c r="H168" s="474"/>
      <c r="I168" s="466"/>
      <c r="J168" s="466"/>
      <c r="K168" s="466"/>
      <c r="L168" s="496"/>
      <c r="M168" s="105"/>
      <c r="N168" s="105"/>
    </row>
    <row r="169" spans="1:14" s="101" customFormat="1" ht="15" customHeight="1">
      <c r="A169" s="176"/>
      <c r="B169" s="102" t="s">
        <v>232</v>
      </c>
      <c r="C169" s="13" t="s">
        <v>6</v>
      </c>
      <c r="D169" s="474"/>
      <c r="E169" s="466"/>
      <c r="F169" s="474"/>
      <c r="G169" s="474"/>
      <c r="H169" s="474"/>
      <c r="I169" s="466"/>
      <c r="J169" s="466"/>
      <c r="K169" s="466"/>
      <c r="L169" s="496"/>
      <c r="M169" s="105"/>
      <c r="N169" s="105"/>
    </row>
    <row r="170" spans="1:14" s="101" customFormat="1" ht="13.5" customHeight="1">
      <c r="A170" s="176"/>
      <c r="B170" s="178" t="s">
        <v>254</v>
      </c>
      <c r="C170" s="11" t="s">
        <v>119</v>
      </c>
      <c r="D170" s="475"/>
      <c r="E170" s="466"/>
      <c r="F170" s="475"/>
      <c r="G170" s="475"/>
      <c r="H170" s="475"/>
      <c r="I170" s="466"/>
      <c r="J170" s="466"/>
      <c r="K170" s="466"/>
      <c r="L170" s="496"/>
      <c r="M170" s="105"/>
      <c r="N170" s="105"/>
    </row>
    <row r="171" spans="1:14" s="101" customFormat="1" ht="12.75" customHeight="1">
      <c r="A171" s="176"/>
      <c r="B171" s="221" t="s">
        <v>233</v>
      </c>
      <c r="C171" s="221"/>
      <c r="D171" s="125"/>
      <c r="E171" s="98"/>
      <c r="F171" s="98"/>
      <c r="G171" s="98"/>
      <c r="H171" s="98"/>
      <c r="I171" s="103"/>
      <c r="J171" s="103"/>
      <c r="K171" s="103"/>
      <c r="L171" s="103"/>
      <c r="M171" s="105"/>
      <c r="N171" s="105"/>
    </row>
    <row r="172" spans="1:14" s="101" customFormat="1" ht="37.5" customHeight="1">
      <c r="A172" s="176"/>
      <c r="B172" s="8" t="s">
        <v>75</v>
      </c>
      <c r="C172" s="26" t="s">
        <v>120</v>
      </c>
      <c r="D172" s="120">
        <v>11</v>
      </c>
      <c r="E172" s="126">
        <v>9</v>
      </c>
      <c r="F172" s="114">
        <v>0</v>
      </c>
      <c r="G172" s="114">
        <v>0</v>
      </c>
      <c r="H172" s="114">
        <v>0</v>
      </c>
      <c r="I172" s="114">
        <v>5</v>
      </c>
      <c r="J172" s="114">
        <v>2</v>
      </c>
      <c r="K172" s="117"/>
      <c r="L172" s="104"/>
      <c r="M172" s="105"/>
      <c r="N172" s="105"/>
    </row>
    <row r="173" spans="1:14" s="101" customFormat="1" ht="25.5" customHeight="1">
      <c r="A173" s="176"/>
      <c r="B173" s="8" t="s">
        <v>75</v>
      </c>
      <c r="C173" s="26" t="s">
        <v>121</v>
      </c>
      <c r="D173" s="120">
        <v>2</v>
      </c>
      <c r="E173" s="126">
        <v>2</v>
      </c>
      <c r="F173" s="114">
        <v>0</v>
      </c>
      <c r="G173" s="114">
        <v>0</v>
      </c>
      <c r="H173" s="114">
        <v>0</v>
      </c>
      <c r="I173" s="114">
        <v>1</v>
      </c>
      <c r="J173" s="114">
        <v>0</v>
      </c>
      <c r="K173" s="117"/>
      <c r="L173" s="104"/>
      <c r="M173" s="105"/>
      <c r="N173" s="105"/>
    </row>
    <row r="174" spans="1:14" s="101" customFormat="1" ht="40.5" customHeight="1">
      <c r="A174" s="176"/>
      <c r="B174" s="8" t="s">
        <v>75</v>
      </c>
      <c r="C174" s="26" t="s">
        <v>122</v>
      </c>
      <c r="D174" s="120">
        <v>9</v>
      </c>
      <c r="E174" s="126">
        <v>5</v>
      </c>
      <c r="F174" s="114">
        <v>0</v>
      </c>
      <c r="G174" s="114">
        <v>0</v>
      </c>
      <c r="H174" s="114">
        <v>0</v>
      </c>
      <c r="I174" s="114">
        <v>3</v>
      </c>
      <c r="J174" s="114">
        <v>1</v>
      </c>
      <c r="K174" s="117"/>
      <c r="L174" s="104"/>
      <c r="M174" s="105"/>
      <c r="N174" s="105"/>
    </row>
    <row r="175" spans="1:14" s="101" customFormat="1" ht="25.5" customHeight="1">
      <c r="A175" s="176"/>
      <c r="B175" s="8" t="s">
        <v>75</v>
      </c>
      <c r="C175" s="26" t="s">
        <v>123</v>
      </c>
      <c r="D175" s="120">
        <v>9</v>
      </c>
      <c r="E175" s="126">
        <v>7</v>
      </c>
      <c r="F175" s="114">
        <v>0</v>
      </c>
      <c r="G175" s="114">
        <v>0</v>
      </c>
      <c r="H175" s="114">
        <v>0</v>
      </c>
      <c r="I175" s="114">
        <v>3</v>
      </c>
      <c r="J175" s="114">
        <v>1</v>
      </c>
      <c r="K175" s="114"/>
      <c r="L175" s="104"/>
      <c r="M175" s="105"/>
      <c r="N175" s="105"/>
    </row>
    <row r="176" spans="1:14" s="101" customFormat="1" ht="25.5" customHeight="1">
      <c r="A176" s="176"/>
      <c r="B176" s="14" t="s">
        <v>81</v>
      </c>
      <c r="C176" s="17" t="s">
        <v>255</v>
      </c>
      <c r="D176" s="120">
        <v>55</v>
      </c>
      <c r="E176" s="126">
        <v>75</v>
      </c>
      <c r="F176" s="114">
        <v>0</v>
      </c>
      <c r="G176" s="114">
        <v>0</v>
      </c>
      <c r="H176" s="114">
        <v>0</v>
      </c>
      <c r="I176" s="114">
        <v>90</v>
      </c>
      <c r="J176" s="114">
        <v>100</v>
      </c>
      <c r="K176" s="114"/>
      <c r="L176" s="104"/>
      <c r="M176" s="105"/>
      <c r="N176" s="105"/>
    </row>
    <row r="177" spans="1:14" s="101" customFormat="1" ht="13.5" customHeight="1">
      <c r="A177" s="176"/>
      <c r="B177" s="477" t="s">
        <v>234</v>
      </c>
      <c r="C177" s="478"/>
      <c r="D177" s="121">
        <v>478844.28</v>
      </c>
      <c r="E177" s="127">
        <v>941000.9</v>
      </c>
      <c r="F177" s="121">
        <f>I177*25%</f>
        <v>234000</v>
      </c>
      <c r="G177" s="121">
        <f>I177*50%</f>
        <v>468000</v>
      </c>
      <c r="H177" s="121">
        <f>I177*75%</f>
        <v>702000</v>
      </c>
      <c r="I177" s="121">
        <v>936000</v>
      </c>
      <c r="J177" s="121">
        <v>236000</v>
      </c>
      <c r="K177" s="120">
        <v>0</v>
      </c>
      <c r="L177" s="116"/>
      <c r="M177" s="105"/>
      <c r="N177" s="105"/>
    </row>
    <row r="178" spans="1:14" s="142" customFormat="1" ht="7.5" customHeight="1">
      <c r="B178" s="175"/>
      <c r="C178" s="175"/>
      <c r="D178" s="346"/>
      <c r="E178" s="137"/>
      <c r="F178" s="339"/>
      <c r="G178" s="339"/>
      <c r="H178" s="339"/>
      <c r="I178" s="339"/>
      <c r="J178" s="339"/>
      <c r="K178" s="137"/>
      <c r="L178" s="107"/>
    </row>
    <row r="179" spans="1:14" ht="15" customHeight="1">
      <c r="B179" s="344" t="s">
        <v>199</v>
      </c>
      <c r="C179" s="345" t="s">
        <v>200</v>
      </c>
      <c r="D179" s="498"/>
      <c r="E179" s="499"/>
      <c r="F179" s="499"/>
      <c r="G179" s="499"/>
      <c r="H179" s="499"/>
      <c r="I179" s="499"/>
      <c r="J179" s="499"/>
      <c r="K179" s="499"/>
      <c r="L179" s="499"/>
      <c r="M179" s="222"/>
    </row>
    <row r="180" spans="1:14" ht="25.5">
      <c r="B180" s="234" t="s">
        <v>201</v>
      </c>
      <c r="C180" s="235">
        <v>104006</v>
      </c>
      <c r="D180" s="498"/>
      <c r="E180" s="499"/>
      <c r="F180" s="499"/>
      <c r="G180" s="499"/>
      <c r="H180" s="499"/>
      <c r="I180" s="499"/>
      <c r="J180" s="499"/>
      <c r="K180" s="499"/>
      <c r="L180" s="499"/>
      <c r="M180" s="222"/>
    </row>
    <row r="181" spans="1:14">
      <c r="B181" s="234" t="s">
        <v>202</v>
      </c>
      <c r="C181" s="229" t="s">
        <v>281</v>
      </c>
      <c r="D181" s="492"/>
      <c r="E181" s="501"/>
      <c r="F181" s="501"/>
      <c r="G181" s="501"/>
      <c r="H181" s="501"/>
      <c r="I181" s="501"/>
      <c r="J181" s="501"/>
      <c r="K181" s="501"/>
      <c r="L181" s="501"/>
      <c r="M181" s="222"/>
    </row>
    <row r="182" spans="1:14">
      <c r="B182" s="234" t="s">
        <v>221</v>
      </c>
      <c r="C182" s="235">
        <v>1155</v>
      </c>
      <c r="D182" s="490" t="s">
        <v>283</v>
      </c>
      <c r="E182" s="490"/>
      <c r="F182" s="490"/>
      <c r="G182" s="490"/>
      <c r="H182" s="490"/>
      <c r="I182" s="490"/>
      <c r="J182" s="490"/>
      <c r="K182" s="490"/>
      <c r="L182" s="490"/>
    </row>
    <row r="183" spans="1:14">
      <c r="B183" s="234" t="s">
        <v>222</v>
      </c>
      <c r="C183" s="235">
        <v>11002</v>
      </c>
      <c r="D183" s="479" t="s">
        <v>223</v>
      </c>
      <c r="E183" s="479" t="s">
        <v>224</v>
      </c>
      <c r="F183" s="482" t="s">
        <v>239</v>
      </c>
      <c r="G183" s="482" t="s">
        <v>240</v>
      </c>
      <c r="H183" s="482" t="s">
        <v>241</v>
      </c>
      <c r="I183" s="479" t="s">
        <v>228</v>
      </c>
      <c r="J183" s="479" t="s">
        <v>229</v>
      </c>
      <c r="K183" s="479" t="s">
        <v>230</v>
      </c>
      <c r="L183" s="486"/>
    </row>
    <row r="184" spans="1:14" ht="14.25" customHeight="1">
      <c r="B184" s="236" t="s">
        <v>218</v>
      </c>
      <c r="C184" s="229" t="s">
        <v>36</v>
      </c>
      <c r="D184" s="480"/>
      <c r="E184" s="480"/>
      <c r="F184" s="483"/>
      <c r="G184" s="483"/>
      <c r="H184" s="483"/>
      <c r="I184" s="480"/>
      <c r="J184" s="480"/>
      <c r="K184" s="480"/>
      <c r="L184" s="487"/>
    </row>
    <row r="185" spans="1:14" ht="14.25" customHeight="1">
      <c r="B185" s="236" t="s">
        <v>231</v>
      </c>
      <c r="C185" s="229" t="s">
        <v>37</v>
      </c>
      <c r="D185" s="480"/>
      <c r="E185" s="480"/>
      <c r="F185" s="483"/>
      <c r="G185" s="483"/>
      <c r="H185" s="483"/>
      <c r="I185" s="480"/>
      <c r="J185" s="480"/>
      <c r="K185" s="480"/>
      <c r="L185" s="487"/>
    </row>
    <row r="186" spans="1:14">
      <c r="B186" s="236" t="s">
        <v>220</v>
      </c>
      <c r="C186" s="237" t="s">
        <v>6</v>
      </c>
      <c r="D186" s="480"/>
      <c r="E186" s="480"/>
      <c r="F186" s="483"/>
      <c r="G186" s="483"/>
      <c r="H186" s="483"/>
      <c r="I186" s="480"/>
      <c r="J186" s="480"/>
      <c r="K186" s="480"/>
      <c r="L186" s="487"/>
    </row>
    <row r="187" spans="1:14" ht="27.75" customHeight="1">
      <c r="B187" s="238" t="s">
        <v>284</v>
      </c>
      <c r="C187" s="229" t="s">
        <v>124</v>
      </c>
      <c r="D187" s="480"/>
      <c r="E187" s="480"/>
      <c r="F187" s="483"/>
      <c r="G187" s="483"/>
      <c r="H187" s="483"/>
      <c r="I187" s="480"/>
      <c r="J187" s="480"/>
      <c r="K187" s="480"/>
      <c r="L187" s="487"/>
    </row>
    <row r="188" spans="1:14">
      <c r="B188" s="253"/>
      <c r="C188" s="254" t="s">
        <v>233</v>
      </c>
      <c r="D188" s="481"/>
      <c r="E188" s="481"/>
      <c r="F188" s="484"/>
      <c r="G188" s="484"/>
      <c r="H188" s="484"/>
      <c r="I188" s="481"/>
      <c r="J188" s="481"/>
      <c r="K188" s="481"/>
      <c r="L188" s="488"/>
    </row>
    <row r="189" spans="1:14" ht="15" customHeight="1">
      <c r="B189" s="269" t="s">
        <v>75</v>
      </c>
      <c r="C189" s="15" t="s">
        <v>125</v>
      </c>
      <c r="D189" s="260">
        <v>0</v>
      </c>
      <c r="E189" s="266">
        <v>98</v>
      </c>
      <c r="F189" s="260">
        <v>0</v>
      </c>
      <c r="G189" s="260">
        <v>0</v>
      </c>
      <c r="H189" s="260">
        <v>0</v>
      </c>
      <c r="I189" s="347">
        <v>271</v>
      </c>
      <c r="J189" s="347">
        <v>381</v>
      </c>
      <c r="K189" s="347">
        <v>235</v>
      </c>
      <c r="L189" s="243"/>
    </row>
    <row r="190" spans="1:14" ht="25.5">
      <c r="B190" s="270" t="s">
        <v>81</v>
      </c>
      <c r="C190" s="15" t="s">
        <v>126</v>
      </c>
      <c r="D190" s="260">
        <v>0</v>
      </c>
      <c r="E190" s="266">
        <v>5.8</v>
      </c>
      <c r="F190" s="260">
        <v>0</v>
      </c>
      <c r="G190" s="260">
        <v>0</v>
      </c>
      <c r="H190" s="260">
        <v>0</v>
      </c>
      <c r="I190" s="348">
        <v>17</v>
      </c>
      <c r="J190" s="348">
        <v>28.9</v>
      </c>
      <c r="K190" s="348">
        <v>25</v>
      </c>
      <c r="L190" s="243"/>
    </row>
    <row r="191" spans="1:14" ht="15" customHeight="1">
      <c r="B191" s="264" t="s">
        <v>234</v>
      </c>
      <c r="C191" s="265"/>
      <c r="D191" s="267">
        <v>800</v>
      </c>
      <c r="E191" s="349">
        <v>117062</v>
      </c>
      <c r="F191" s="113">
        <f>I191*25%</f>
        <v>52059.625</v>
      </c>
      <c r="G191" s="113">
        <f>I191*50%</f>
        <v>104119.25</v>
      </c>
      <c r="H191" s="113">
        <f>I191*75%</f>
        <v>156178.875</v>
      </c>
      <c r="I191" s="267">
        <v>208238.5</v>
      </c>
      <c r="J191" s="288">
        <v>216804.1</v>
      </c>
      <c r="K191" s="288">
        <v>142292.5</v>
      </c>
      <c r="L191" s="247"/>
    </row>
    <row r="192" spans="1:14" ht="9" customHeight="1">
      <c r="B192" s="273"/>
      <c r="C192" s="273"/>
      <c r="D192" s="274"/>
      <c r="E192" s="273"/>
      <c r="F192" s="273"/>
      <c r="G192" s="273"/>
      <c r="H192" s="273"/>
      <c r="I192" s="273"/>
      <c r="J192" s="273"/>
      <c r="K192" s="273"/>
      <c r="L192" s="275"/>
    </row>
    <row r="193" spans="2:12" ht="15" customHeight="1">
      <c r="B193" s="234" t="s">
        <v>199</v>
      </c>
      <c r="C193" s="229" t="s">
        <v>200</v>
      </c>
      <c r="D193" s="498"/>
      <c r="E193" s="499"/>
      <c r="F193" s="499"/>
      <c r="G193" s="499"/>
      <c r="H193" s="499"/>
      <c r="I193" s="499"/>
      <c r="J193" s="499"/>
      <c r="K193" s="499"/>
      <c r="L193" s="500"/>
    </row>
    <row r="194" spans="2:12" ht="25.5">
      <c r="B194" s="234" t="s">
        <v>201</v>
      </c>
      <c r="C194" s="235">
        <v>104006</v>
      </c>
      <c r="D194" s="498"/>
      <c r="E194" s="499"/>
      <c r="F194" s="499"/>
      <c r="G194" s="499"/>
      <c r="H194" s="499"/>
      <c r="I194" s="499"/>
      <c r="J194" s="499"/>
      <c r="K194" s="499"/>
      <c r="L194" s="500"/>
    </row>
    <row r="195" spans="2:12">
      <c r="B195" s="234" t="s">
        <v>202</v>
      </c>
      <c r="C195" s="229" t="s">
        <v>281</v>
      </c>
      <c r="D195" s="492"/>
      <c r="E195" s="501"/>
      <c r="F195" s="501"/>
      <c r="G195" s="501"/>
      <c r="H195" s="501"/>
      <c r="I195" s="501"/>
      <c r="J195" s="501"/>
      <c r="K195" s="501"/>
      <c r="L195" s="502"/>
    </row>
    <row r="196" spans="2:12">
      <c r="B196" s="234" t="s">
        <v>221</v>
      </c>
      <c r="C196" s="235">
        <v>1155</v>
      </c>
      <c r="D196" s="490" t="s">
        <v>283</v>
      </c>
      <c r="E196" s="490"/>
      <c r="F196" s="490"/>
      <c r="G196" s="490"/>
      <c r="H196" s="490"/>
      <c r="I196" s="490"/>
      <c r="J196" s="490"/>
      <c r="K196" s="490"/>
      <c r="L196" s="490"/>
    </row>
    <row r="197" spans="2:12">
      <c r="B197" s="234" t="s">
        <v>222</v>
      </c>
      <c r="C197" s="235">
        <v>11003</v>
      </c>
      <c r="D197" s="479" t="s">
        <v>223</v>
      </c>
      <c r="E197" s="479" t="s">
        <v>224</v>
      </c>
      <c r="F197" s="482" t="s">
        <v>239</v>
      </c>
      <c r="G197" s="482" t="s">
        <v>240</v>
      </c>
      <c r="H197" s="482" t="s">
        <v>241</v>
      </c>
      <c r="I197" s="479" t="s">
        <v>228</v>
      </c>
      <c r="J197" s="479" t="s">
        <v>229</v>
      </c>
      <c r="K197" s="479" t="s">
        <v>230</v>
      </c>
      <c r="L197" s="486"/>
    </row>
    <row r="198" spans="2:12" ht="25.5" customHeight="1">
      <c r="B198" s="236" t="s">
        <v>218</v>
      </c>
      <c r="C198" s="229" t="s">
        <v>38</v>
      </c>
      <c r="D198" s="480"/>
      <c r="E198" s="480"/>
      <c r="F198" s="483"/>
      <c r="G198" s="483"/>
      <c r="H198" s="483"/>
      <c r="I198" s="480"/>
      <c r="J198" s="480"/>
      <c r="K198" s="480"/>
      <c r="L198" s="487"/>
    </row>
    <row r="199" spans="2:12" ht="27" customHeight="1">
      <c r="B199" s="236" t="s">
        <v>231</v>
      </c>
      <c r="C199" s="229" t="s">
        <v>39</v>
      </c>
      <c r="D199" s="480"/>
      <c r="E199" s="480"/>
      <c r="F199" s="483"/>
      <c r="G199" s="483"/>
      <c r="H199" s="483"/>
      <c r="I199" s="480"/>
      <c r="J199" s="480"/>
      <c r="K199" s="480"/>
      <c r="L199" s="487"/>
    </row>
    <row r="200" spans="2:12">
      <c r="B200" s="236" t="s">
        <v>220</v>
      </c>
      <c r="C200" s="237" t="s">
        <v>6</v>
      </c>
      <c r="D200" s="480"/>
      <c r="E200" s="480"/>
      <c r="F200" s="483"/>
      <c r="G200" s="483"/>
      <c r="H200" s="483"/>
      <c r="I200" s="480"/>
      <c r="J200" s="480"/>
      <c r="K200" s="480"/>
      <c r="L200" s="487"/>
    </row>
    <row r="201" spans="2:12" ht="24" customHeight="1">
      <c r="B201" s="238" t="s">
        <v>284</v>
      </c>
      <c r="C201" s="229" t="s">
        <v>124</v>
      </c>
      <c r="D201" s="480"/>
      <c r="E201" s="480"/>
      <c r="F201" s="483"/>
      <c r="G201" s="483"/>
      <c r="H201" s="483"/>
      <c r="I201" s="480"/>
      <c r="J201" s="480"/>
      <c r="K201" s="480"/>
      <c r="L201" s="487"/>
    </row>
    <row r="202" spans="2:12">
      <c r="B202" s="253"/>
      <c r="C202" s="276" t="s">
        <v>233</v>
      </c>
      <c r="D202" s="481"/>
      <c r="E202" s="481"/>
      <c r="F202" s="484"/>
      <c r="G202" s="484"/>
      <c r="H202" s="484"/>
      <c r="I202" s="481"/>
      <c r="J202" s="481"/>
      <c r="K202" s="481"/>
      <c r="L202" s="488"/>
    </row>
    <row r="203" spans="2:12" ht="38.25">
      <c r="B203" s="269" t="s">
        <v>75</v>
      </c>
      <c r="C203" s="277" t="s">
        <v>127</v>
      </c>
      <c r="D203" s="260">
        <v>1</v>
      </c>
      <c r="E203" s="278">
        <v>1</v>
      </c>
      <c r="F203" s="279">
        <v>0</v>
      </c>
      <c r="G203" s="279">
        <v>0</v>
      </c>
      <c r="H203" s="279">
        <v>0</v>
      </c>
      <c r="I203" s="278">
        <v>1</v>
      </c>
      <c r="J203" s="278">
        <v>1</v>
      </c>
      <c r="K203" s="278">
        <v>1</v>
      </c>
      <c r="L203" s="243"/>
    </row>
    <row r="204" spans="2:12" ht="15" customHeight="1">
      <c r="B204" s="264" t="s">
        <v>234</v>
      </c>
      <c r="C204" s="265"/>
      <c r="D204" s="267">
        <v>7590</v>
      </c>
      <c r="E204" s="278">
        <v>7624.3</v>
      </c>
      <c r="F204" s="113">
        <f>I204*25%</f>
        <v>1906.075</v>
      </c>
      <c r="G204" s="113">
        <f>I204*50%</f>
        <v>3812.15</v>
      </c>
      <c r="H204" s="113">
        <f>I204*75%</f>
        <v>5718.2250000000004</v>
      </c>
      <c r="I204" s="260">
        <v>7624.3</v>
      </c>
      <c r="J204" s="260">
        <v>7624.3</v>
      </c>
      <c r="K204" s="260">
        <v>7624.3</v>
      </c>
      <c r="L204" s="247"/>
    </row>
    <row r="205" spans="2:12" ht="21.75" customHeight="1">
      <c r="B205" s="233"/>
      <c r="C205" s="222"/>
      <c r="D205" s="222"/>
      <c r="E205" s="222"/>
      <c r="F205" s="222"/>
      <c r="G205" s="222"/>
      <c r="H205" s="222"/>
      <c r="I205" s="222"/>
      <c r="J205" s="222"/>
      <c r="K205" s="222"/>
      <c r="L205" s="250"/>
    </row>
    <row r="206" spans="2:12" ht="15" customHeight="1">
      <c r="B206" s="234" t="s">
        <v>199</v>
      </c>
      <c r="C206" s="229" t="s">
        <v>200</v>
      </c>
      <c r="D206" s="498"/>
      <c r="E206" s="499"/>
      <c r="F206" s="499"/>
      <c r="G206" s="499"/>
      <c r="H206" s="499"/>
      <c r="I206" s="499"/>
      <c r="J206" s="499"/>
      <c r="K206" s="499"/>
      <c r="L206" s="500"/>
    </row>
    <row r="207" spans="2:12" ht="25.5">
      <c r="B207" s="234" t="s">
        <v>201</v>
      </c>
      <c r="C207" s="235">
        <v>104006</v>
      </c>
      <c r="D207" s="498"/>
      <c r="E207" s="499"/>
      <c r="F207" s="499"/>
      <c r="G207" s="499"/>
      <c r="H207" s="499"/>
      <c r="I207" s="499"/>
      <c r="J207" s="499"/>
      <c r="K207" s="499"/>
      <c r="L207" s="500"/>
    </row>
    <row r="208" spans="2:12">
      <c r="B208" s="234" t="s">
        <v>202</v>
      </c>
      <c r="C208" s="229" t="s">
        <v>281</v>
      </c>
      <c r="D208" s="492"/>
      <c r="E208" s="501"/>
      <c r="F208" s="501"/>
      <c r="G208" s="501"/>
      <c r="H208" s="501"/>
      <c r="I208" s="501"/>
      <c r="J208" s="501"/>
      <c r="K208" s="501"/>
      <c r="L208" s="502"/>
    </row>
    <row r="209" spans="2:13">
      <c r="B209" s="234" t="s">
        <v>221</v>
      </c>
      <c r="C209" s="235">
        <v>1155</v>
      </c>
      <c r="D209" s="490" t="s">
        <v>283</v>
      </c>
      <c r="E209" s="490"/>
      <c r="F209" s="490"/>
      <c r="G209" s="490"/>
      <c r="H209" s="490"/>
      <c r="I209" s="490"/>
      <c r="J209" s="490"/>
      <c r="K209" s="490"/>
      <c r="L209" s="490"/>
    </row>
    <row r="210" spans="2:13">
      <c r="B210" s="234" t="s">
        <v>222</v>
      </c>
      <c r="C210" s="235">
        <v>11004</v>
      </c>
      <c r="D210" s="479" t="s">
        <v>223</v>
      </c>
      <c r="E210" s="479" t="s">
        <v>224</v>
      </c>
      <c r="F210" s="482" t="s">
        <v>239</v>
      </c>
      <c r="G210" s="482" t="s">
        <v>240</v>
      </c>
      <c r="H210" s="482" t="s">
        <v>241</v>
      </c>
      <c r="I210" s="479" t="s">
        <v>228</v>
      </c>
      <c r="J210" s="479" t="s">
        <v>229</v>
      </c>
      <c r="K210" s="479" t="s">
        <v>230</v>
      </c>
      <c r="L210" s="486"/>
    </row>
    <row r="211" spans="2:13" ht="42.75" customHeight="1">
      <c r="B211" s="236" t="s">
        <v>218</v>
      </c>
      <c r="C211" s="229" t="s">
        <v>40</v>
      </c>
      <c r="D211" s="480"/>
      <c r="E211" s="480"/>
      <c r="F211" s="483"/>
      <c r="G211" s="483"/>
      <c r="H211" s="483"/>
      <c r="I211" s="480"/>
      <c r="J211" s="480"/>
      <c r="K211" s="480"/>
      <c r="L211" s="487"/>
    </row>
    <row r="212" spans="2:13" ht="43.5" customHeight="1">
      <c r="B212" s="236" t="s">
        <v>231</v>
      </c>
      <c r="C212" s="229" t="s">
        <v>41</v>
      </c>
      <c r="D212" s="480"/>
      <c r="E212" s="480"/>
      <c r="F212" s="483"/>
      <c r="G212" s="483"/>
      <c r="H212" s="483"/>
      <c r="I212" s="480"/>
      <c r="J212" s="480"/>
      <c r="K212" s="480"/>
      <c r="L212" s="487"/>
    </row>
    <row r="213" spans="2:13" ht="18.75" customHeight="1">
      <c r="B213" s="236" t="s">
        <v>220</v>
      </c>
      <c r="C213" s="237" t="s">
        <v>6</v>
      </c>
      <c r="D213" s="480"/>
      <c r="E213" s="480"/>
      <c r="F213" s="483"/>
      <c r="G213" s="483"/>
      <c r="H213" s="483"/>
      <c r="I213" s="480"/>
      <c r="J213" s="480"/>
      <c r="K213" s="480"/>
      <c r="L213" s="487"/>
    </row>
    <row r="214" spans="2:13" ht="21" customHeight="1">
      <c r="B214" s="280" t="s">
        <v>284</v>
      </c>
      <c r="C214" s="281" t="s">
        <v>85</v>
      </c>
      <c r="D214" s="480"/>
      <c r="E214" s="480"/>
      <c r="F214" s="483"/>
      <c r="G214" s="483"/>
      <c r="H214" s="483"/>
      <c r="I214" s="480"/>
      <c r="J214" s="480"/>
      <c r="K214" s="480"/>
      <c r="L214" s="487"/>
    </row>
    <row r="215" spans="2:13" ht="21" customHeight="1">
      <c r="B215" s="253"/>
      <c r="C215" s="254" t="s">
        <v>233</v>
      </c>
      <c r="D215" s="481"/>
      <c r="E215" s="481"/>
      <c r="F215" s="484"/>
      <c r="G215" s="484"/>
      <c r="H215" s="484"/>
      <c r="I215" s="481"/>
      <c r="J215" s="481"/>
      <c r="K215" s="481"/>
      <c r="L215" s="488"/>
    </row>
    <row r="216" spans="2:13" ht="51">
      <c r="B216" s="269" t="s">
        <v>75</v>
      </c>
      <c r="C216" s="17" t="s">
        <v>128</v>
      </c>
      <c r="D216" s="278">
        <v>147343</v>
      </c>
      <c r="E216" s="278">
        <v>147343</v>
      </c>
      <c r="F216" s="278">
        <v>147343</v>
      </c>
      <c r="G216" s="278">
        <v>147343</v>
      </c>
      <c r="H216" s="278">
        <v>147343</v>
      </c>
      <c r="I216" s="278">
        <v>147343</v>
      </c>
      <c r="J216" s="278">
        <v>147343</v>
      </c>
      <c r="K216" s="278">
        <v>147343</v>
      </c>
      <c r="L216" s="243"/>
    </row>
    <row r="217" spans="2:13" ht="16.5" customHeight="1">
      <c r="B217" s="269" t="s">
        <v>75</v>
      </c>
      <c r="C217" s="17" t="s">
        <v>129</v>
      </c>
      <c r="D217" s="260">
        <v>6</v>
      </c>
      <c r="E217" s="278">
        <v>4</v>
      </c>
      <c r="F217" s="240">
        <v>1</v>
      </c>
      <c r="G217" s="240">
        <v>2</v>
      </c>
      <c r="H217" s="240">
        <v>3</v>
      </c>
      <c r="I217" s="278">
        <v>4</v>
      </c>
      <c r="J217" s="278">
        <v>4</v>
      </c>
      <c r="K217" s="278">
        <v>4</v>
      </c>
      <c r="L217" s="243"/>
    </row>
    <row r="218" spans="2:13" s="257" customFormat="1" ht="25.5">
      <c r="B218" s="270" t="s">
        <v>81</v>
      </c>
      <c r="C218" s="17" t="s">
        <v>130</v>
      </c>
      <c r="D218" s="282"/>
      <c r="E218" s="278">
        <v>10</v>
      </c>
      <c r="F218" s="283">
        <v>0</v>
      </c>
      <c r="G218" s="283">
        <v>0</v>
      </c>
      <c r="H218" s="283">
        <v>0</v>
      </c>
      <c r="I218" s="278">
        <v>10</v>
      </c>
      <c r="J218" s="278">
        <v>10</v>
      </c>
      <c r="K218" s="278">
        <v>10</v>
      </c>
      <c r="L218" s="284"/>
    </row>
    <row r="219" spans="2:13" s="257" customFormat="1">
      <c r="B219" s="270" t="s">
        <v>81</v>
      </c>
      <c r="C219" s="17" t="s">
        <v>131</v>
      </c>
      <c r="D219" s="282"/>
      <c r="E219" s="278">
        <v>10</v>
      </c>
      <c r="F219" s="283">
        <v>0</v>
      </c>
      <c r="G219" s="283">
        <v>0</v>
      </c>
      <c r="H219" s="283">
        <v>0</v>
      </c>
      <c r="I219" s="278">
        <v>10</v>
      </c>
      <c r="J219" s="278">
        <v>10</v>
      </c>
      <c r="K219" s="278">
        <v>10</v>
      </c>
      <c r="L219" s="284"/>
    </row>
    <row r="220" spans="2:13" s="257" customFormat="1">
      <c r="B220" s="270" t="s">
        <v>81</v>
      </c>
      <c r="C220" s="17" t="s">
        <v>132</v>
      </c>
      <c r="D220" s="282"/>
      <c r="E220" s="278">
        <v>8</v>
      </c>
      <c r="F220" s="283">
        <v>0</v>
      </c>
      <c r="G220" s="283">
        <v>0</v>
      </c>
      <c r="H220" s="283">
        <v>0</v>
      </c>
      <c r="I220" s="278">
        <v>8</v>
      </c>
      <c r="J220" s="278">
        <v>8</v>
      </c>
      <c r="K220" s="278">
        <v>8</v>
      </c>
      <c r="L220" s="284"/>
    </row>
    <row r="221" spans="2:13" ht="25.5">
      <c r="B221" s="270" t="s">
        <v>81</v>
      </c>
      <c r="C221" s="17" t="s">
        <v>133</v>
      </c>
      <c r="D221" s="282"/>
      <c r="E221" s="278">
        <v>60</v>
      </c>
      <c r="F221" s="283">
        <v>0</v>
      </c>
      <c r="G221" s="283">
        <v>0</v>
      </c>
      <c r="H221" s="283">
        <v>0</v>
      </c>
      <c r="I221" s="278">
        <v>60</v>
      </c>
      <c r="J221" s="278">
        <v>60</v>
      </c>
      <c r="K221" s="278">
        <v>60</v>
      </c>
      <c r="L221" s="243"/>
    </row>
    <row r="222" spans="2:13" ht="21.75" customHeight="1">
      <c r="B222" s="264" t="s">
        <v>234</v>
      </c>
      <c r="C222" s="265"/>
      <c r="D222" s="260">
        <v>252666.4</v>
      </c>
      <c r="E222" s="278">
        <v>252666.4</v>
      </c>
      <c r="F222" s="113">
        <f>I222*25%</f>
        <v>75799.925000000003</v>
      </c>
      <c r="G222" s="113">
        <f>I222*50%</f>
        <v>151599.85</v>
      </c>
      <c r="H222" s="113">
        <f>I222*75%</f>
        <v>227399.77500000002</v>
      </c>
      <c r="I222" s="260">
        <v>303199.7</v>
      </c>
      <c r="J222" s="260">
        <v>303199.7</v>
      </c>
      <c r="K222" s="260">
        <v>303199.7</v>
      </c>
      <c r="L222" s="247"/>
    </row>
    <row r="223" spans="2:13" ht="45.75" customHeight="1">
      <c r="B223" s="222"/>
      <c r="C223" s="222"/>
      <c r="D223" s="222"/>
      <c r="E223" s="222"/>
      <c r="F223" s="222"/>
      <c r="G223" s="222"/>
      <c r="H223" s="222"/>
      <c r="I223" s="222"/>
      <c r="J223" s="222"/>
      <c r="K223" s="222"/>
      <c r="L223" s="250"/>
      <c r="M223" s="224" t="s">
        <v>235</v>
      </c>
    </row>
    <row r="224" spans="2:13" ht="15" customHeight="1">
      <c r="B224" s="234" t="s">
        <v>199</v>
      </c>
      <c r="C224" s="229" t="s">
        <v>200</v>
      </c>
      <c r="D224" s="498"/>
      <c r="E224" s="499"/>
      <c r="F224" s="499"/>
      <c r="G224" s="499"/>
      <c r="H224" s="499"/>
      <c r="I224" s="499"/>
      <c r="J224" s="499"/>
      <c r="K224" s="499"/>
      <c r="L224" s="500"/>
    </row>
    <row r="225" spans="2:12" ht="25.5">
      <c r="B225" s="234" t="s">
        <v>201</v>
      </c>
      <c r="C225" s="235">
        <v>104006</v>
      </c>
      <c r="D225" s="498"/>
      <c r="E225" s="499"/>
      <c r="F225" s="499"/>
      <c r="G225" s="499"/>
      <c r="H225" s="499"/>
      <c r="I225" s="499"/>
      <c r="J225" s="499"/>
      <c r="K225" s="499"/>
      <c r="L225" s="500"/>
    </row>
    <row r="226" spans="2:12">
      <c r="B226" s="234" t="s">
        <v>202</v>
      </c>
      <c r="C226" s="229" t="s">
        <v>281</v>
      </c>
      <c r="D226" s="492"/>
      <c r="E226" s="501"/>
      <c r="F226" s="501"/>
      <c r="G226" s="501"/>
      <c r="H226" s="501"/>
      <c r="I226" s="501"/>
      <c r="J226" s="501"/>
      <c r="K226" s="501"/>
      <c r="L226" s="502"/>
    </row>
    <row r="227" spans="2:12">
      <c r="B227" s="234" t="s">
        <v>221</v>
      </c>
      <c r="C227" s="235">
        <v>1155</v>
      </c>
      <c r="D227" s="490" t="s">
        <v>283</v>
      </c>
      <c r="E227" s="490"/>
      <c r="F227" s="490"/>
      <c r="G227" s="490"/>
      <c r="H227" s="490"/>
      <c r="I227" s="490"/>
      <c r="J227" s="490"/>
      <c r="K227" s="490"/>
      <c r="L227" s="490"/>
    </row>
    <row r="228" spans="2:12">
      <c r="B228" s="234" t="s">
        <v>222</v>
      </c>
      <c r="C228" s="235">
        <v>11005</v>
      </c>
      <c r="D228" s="479" t="s">
        <v>223</v>
      </c>
      <c r="E228" s="479" t="s">
        <v>224</v>
      </c>
      <c r="F228" s="482" t="s">
        <v>239</v>
      </c>
      <c r="G228" s="482" t="s">
        <v>240</v>
      </c>
      <c r="H228" s="482" t="s">
        <v>241</v>
      </c>
      <c r="I228" s="479" t="s">
        <v>228</v>
      </c>
      <c r="J228" s="479" t="s">
        <v>229</v>
      </c>
      <c r="K228" s="479" t="s">
        <v>230</v>
      </c>
      <c r="L228" s="486"/>
    </row>
    <row r="229" spans="2:12" ht="44.25" customHeight="1">
      <c r="B229" s="236" t="s">
        <v>218</v>
      </c>
      <c r="C229" s="229" t="s">
        <v>42</v>
      </c>
      <c r="D229" s="480"/>
      <c r="E229" s="480"/>
      <c r="F229" s="483"/>
      <c r="G229" s="483"/>
      <c r="H229" s="483"/>
      <c r="I229" s="480"/>
      <c r="J229" s="480"/>
      <c r="K229" s="480"/>
      <c r="L229" s="487"/>
    </row>
    <row r="230" spans="2:12" ht="45" customHeight="1">
      <c r="B230" s="236" t="s">
        <v>231</v>
      </c>
      <c r="C230" s="229" t="s">
        <v>43</v>
      </c>
      <c r="D230" s="480"/>
      <c r="E230" s="480"/>
      <c r="F230" s="483"/>
      <c r="G230" s="483"/>
      <c r="H230" s="483"/>
      <c r="I230" s="480"/>
      <c r="J230" s="480"/>
      <c r="K230" s="480"/>
      <c r="L230" s="487"/>
    </row>
    <row r="231" spans="2:12">
      <c r="B231" s="236" t="s">
        <v>220</v>
      </c>
      <c r="C231" s="237" t="s">
        <v>6</v>
      </c>
      <c r="D231" s="480"/>
      <c r="E231" s="480"/>
      <c r="F231" s="483"/>
      <c r="G231" s="483"/>
      <c r="H231" s="483"/>
      <c r="I231" s="480"/>
      <c r="J231" s="480"/>
      <c r="K231" s="480"/>
      <c r="L231" s="487"/>
    </row>
    <row r="232" spans="2:12" ht="15" customHeight="1">
      <c r="B232" s="280" t="s">
        <v>284</v>
      </c>
      <c r="C232" s="281" t="s">
        <v>85</v>
      </c>
      <c r="D232" s="480"/>
      <c r="E232" s="480"/>
      <c r="F232" s="483"/>
      <c r="G232" s="483"/>
      <c r="H232" s="483"/>
      <c r="I232" s="480"/>
      <c r="J232" s="480"/>
      <c r="K232" s="480"/>
      <c r="L232" s="487"/>
    </row>
    <row r="233" spans="2:12">
      <c r="B233" s="253"/>
      <c r="C233" s="254" t="s">
        <v>233</v>
      </c>
      <c r="D233" s="481"/>
      <c r="E233" s="481"/>
      <c r="F233" s="484"/>
      <c r="G233" s="484"/>
      <c r="H233" s="484"/>
      <c r="I233" s="481"/>
      <c r="J233" s="481"/>
      <c r="K233" s="481"/>
      <c r="L233" s="488"/>
    </row>
    <row r="234" spans="2:12" ht="40.5" customHeight="1">
      <c r="B234" s="269" t="s">
        <v>75</v>
      </c>
      <c r="C234" s="15" t="s">
        <v>134</v>
      </c>
      <c r="D234" s="266">
        <v>33765</v>
      </c>
      <c r="E234" s="278">
        <v>33765</v>
      </c>
      <c r="F234" s="278">
        <v>33765</v>
      </c>
      <c r="G234" s="278">
        <v>33765</v>
      </c>
      <c r="H234" s="278">
        <v>33765</v>
      </c>
      <c r="I234" s="278">
        <v>33765</v>
      </c>
      <c r="J234" s="278">
        <v>33765</v>
      </c>
      <c r="K234" s="278">
        <v>33765</v>
      </c>
      <c r="L234" s="243"/>
    </row>
    <row r="235" spans="2:12" ht="18" customHeight="1">
      <c r="B235" s="269" t="s">
        <v>75</v>
      </c>
      <c r="C235" s="17" t="s">
        <v>129</v>
      </c>
      <c r="D235" s="260">
        <v>2</v>
      </c>
      <c r="E235" s="278">
        <v>2</v>
      </c>
      <c r="F235" s="240">
        <v>1</v>
      </c>
      <c r="G235" s="240">
        <v>2</v>
      </c>
      <c r="H235" s="240">
        <v>3</v>
      </c>
      <c r="I235" s="266">
        <v>4</v>
      </c>
      <c r="J235" s="266">
        <v>4</v>
      </c>
      <c r="K235" s="266">
        <v>4</v>
      </c>
      <c r="L235" s="285"/>
    </row>
    <row r="236" spans="2:12" ht="19.5" customHeight="1">
      <c r="B236" s="270" t="s">
        <v>81</v>
      </c>
      <c r="C236" s="15" t="s">
        <v>131</v>
      </c>
      <c r="D236" s="286"/>
      <c r="E236" s="278">
        <v>10</v>
      </c>
      <c r="F236" s="283">
        <v>0</v>
      </c>
      <c r="G236" s="283">
        <v>0</v>
      </c>
      <c r="H236" s="283">
        <v>0</v>
      </c>
      <c r="I236" s="278">
        <v>10</v>
      </c>
      <c r="J236" s="278">
        <v>10</v>
      </c>
      <c r="K236" s="278">
        <v>10</v>
      </c>
      <c r="L236" s="285"/>
    </row>
    <row r="237" spans="2:12" ht="18" customHeight="1">
      <c r="B237" s="270" t="s">
        <v>81</v>
      </c>
      <c r="C237" s="15" t="s">
        <v>132</v>
      </c>
      <c r="D237" s="286"/>
      <c r="E237" s="278">
        <v>8</v>
      </c>
      <c r="F237" s="283">
        <v>0</v>
      </c>
      <c r="G237" s="283">
        <v>0</v>
      </c>
      <c r="H237" s="283">
        <v>0</v>
      </c>
      <c r="I237" s="278">
        <v>8</v>
      </c>
      <c r="J237" s="278">
        <v>8</v>
      </c>
      <c r="K237" s="278">
        <v>8</v>
      </c>
      <c r="L237" s="285"/>
    </row>
    <row r="238" spans="2:12" ht="25.5">
      <c r="B238" s="270" t="s">
        <v>81</v>
      </c>
      <c r="C238" s="15" t="s">
        <v>133</v>
      </c>
      <c r="D238" s="286"/>
      <c r="E238" s="278">
        <v>60</v>
      </c>
      <c r="F238" s="283">
        <v>0</v>
      </c>
      <c r="G238" s="283">
        <v>0</v>
      </c>
      <c r="H238" s="283">
        <v>0</v>
      </c>
      <c r="I238" s="278">
        <v>60</v>
      </c>
      <c r="J238" s="278">
        <v>60</v>
      </c>
      <c r="K238" s="278">
        <v>60</v>
      </c>
      <c r="L238" s="243"/>
    </row>
    <row r="239" spans="2:12" ht="24" customHeight="1">
      <c r="B239" s="264" t="s">
        <v>234</v>
      </c>
      <c r="C239" s="265"/>
      <c r="D239" s="260">
        <v>136209.20000000001</v>
      </c>
      <c r="E239" s="278">
        <v>136209.20000000001</v>
      </c>
      <c r="F239" s="113">
        <f>I239*25%</f>
        <v>40862.75</v>
      </c>
      <c r="G239" s="113">
        <f>I239*50%</f>
        <v>81725.5</v>
      </c>
      <c r="H239" s="113">
        <f>I239*75%</f>
        <v>122588.25</v>
      </c>
      <c r="I239" s="267">
        <v>163451</v>
      </c>
      <c r="J239" s="267">
        <v>163451</v>
      </c>
      <c r="K239" s="267">
        <v>163451</v>
      </c>
      <c r="L239" s="247"/>
    </row>
    <row r="240" spans="2:12" ht="72" customHeight="1">
      <c r="B240" s="222"/>
      <c r="C240" s="222"/>
      <c r="D240" s="222"/>
      <c r="E240" s="222"/>
      <c r="F240" s="222"/>
      <c r="G240" s="222"/>
      <c r="H240" s="222"/>
      <c r="I240" s="222"/>
      <c r="J240" s="222"/>
      <c r="K240" s="222"/>
      <c r="L240" s="250"/>
    </row>
    <row r="241" spans="2:12" ht="24.75" customHeight="1">
      <c r="B241" s="234" t="s">
        <v>199</v>
      </c>
      <c r="C241" s="229" t="s">
        <v>200</v>
      </c>
      <c r="D241" s="498"/>
      <c r="E241" s="499"/>
      <c r="F241" s="499"/>
      <c r="G241" s="499"/>
      <c r="H241" s="499"/>
      <c r="I241" s="499"/>
      <c r="J241" s="499"/>
      <c r="K241" s="499"/>
      <c r="L241" s="500"/>
    </row>
    <row r="242" spans="2:12" ht="25.5">
      <c r="B242" s="234" t="s">
        <v>201</v>
      </c>
      <c r="C242" s="235">
        <v>104006</v>
      </c>
      <c r="D242" s="498"/>
      <c r="E242" s="499"/>
      <c r="F242" s="499"/>
      <c r="G242" s="499"/>
      <c r="H242" s="499"/>
      <c r="I242" s="499"/>
      <c r="J242" s="499"/>
      <c r="K242" s="499"/>
      <c r="L242" s="500"/>
    </row>
    <row r="243" spans="2:12" ht="19.5" customHeight="1">
      <c r="B243" s="234" t="s">
        <v>202</v>
      </c>
      <c r="C243" s="229" t="s">
        <v>281</v>
      </c>
      <c r="D243" s="492"/>
      <c r="E243" s="501"/>
      <c r="F243" s="501"/>
      <c r="G243" s="501"/>
      <c r="H243" s="501"/>
      <c r="I243" s="501"/>
      <c r="J243" s="501"/>
      <c r="K243" s="501"/>
      <c r="L243" s="502"/>
    </row>
    <row r="244" spans="2:12">
      <c r="B244" s="234" t="s">
        <v>221</v>
      </c>
      <c r="C244" s="235">
        <v>1155</v>
      </c>
      <c r="D244" s="490" t="s">
        <v>283</v>
      </c>
      <c r="E244" s="490"/>
      <c r="F244" s="490"/>
      <c r="G244" s="490"/>
      <c r="H244" s="490"/>
      <c r="I244" s="490"/>
      <c r="J244" s="490"/>
      <c r="K244" s="490"/>
      <c r="L244" s="490"/>
    </row>
    <row r="245" spans="2:12">
      <c r="B245" s="234" t="s">
        <v>222</v>
      </c>
      <c r="C245" s="235">
        <v>11006</v>
      </c>
      <c r="D245" s="479" t="s">
        <v>223</v>
      </c>
      <c r="E245" s="479" t="s">
        <v>287</v>
      </c>
      <c r="F245" s="482" t="s">
        <v>239</v>
      </c>
      <c r="G245" s="482" t="s">
        <v>240</v>
      </c>
      <c r="H245" s="482" t="s">
        <v>241</v>
      </c>
      <c r="I245" s="479" t="s">
        <v>228</v>
      </c>
      <c r="J245" s="479" t="s">
        <v>229</v>
      </c>
      <c r="K245" s="479" t="s">
        <v>230</v>
      </c>
      <c r="L245" s="486"/>
    </row>
    <row r="246" spans="2:12" ht="38.25">
      <c r="B246" s="236" t="s">
        <v>218</v>
      </c>
      <c r="C246" s="229" t="s">
        <v>69</v>
      </c>
      <c r="D246" s="480"/>
      <c r="E246" s="480"/>
      <c r="F246" s="483"/>
      <c r="G246" s="483"/>
      <c r="H246" s="483"/>
      <c r="I246" s="480"/>
      <c r="J246" s="480"/>
      <c r="K246" s="480"/>
      <c r="L246" s="487"/>
    </row>
    <row r="247" spans="2:12" ht="48.75" customHeight="1">
      <c r="B247" s="236" t="s">
        <v>231</v>
      </c>
      <c r="C247" s="252" t="s">
        <v>170</v>
      </c>
      <c r="D247" s="480"/>
      <c r="E247" s="480"/>
      <c r="F247" s="483"/>
      <c r="G247" s="483"/>
      <c r="H247" s="483"/>
      <c r="I247" s="480"/>
      <c r="J247" s="480"/>
      <c r="K247" s="480"/>
      <c r="L247" s="487"/>
    </row>
    <row r="248" spans="2:12">
      <c r="B248" s="236" t="s">
        <v>220</v>
      </c>
      <c r="C248" s="237" t="s">
        <v>6</v>
      </c>
      <c r="D248" s="480"/>
      <c r="E248" s="480"/>
      <c r="F248" s="483"/>
      <c r="G248" s="483"/>
      <c r="H248" s="483"/>
      <c r="I248" s="480"/>
      <c r="J248" s="480"/>
      <c r="K248" s="480"/>
      <c r="L248" s="487"/>
    </row>
    <row r="249" spans="2:12" ht="27.75" customHeight="1">
      <c r="B249" s="280" t="s">
        <v>284</v>
      </c>
      <c r="C249" s="281" t="s">
        <v>85</v>
      </c>
      <c r="D249" s="480"/>
      <c r="E249" s="480"/>
      <c r="F249" s="483"/>
      <c r="G249" s="483"/>
      <c r="H249" s="483"/>
      <c r="I249" s="480"/>
      <c r="J249" s="480"/>
      <c r="K249" s="480"/>
      <c r="L249" s="487"/>
    </row>
    <row r="250" spans="2:12" ht="15.75" customHeight="1">
      <c r="B250" s="253"/>
      <c r="C250" s="254" t="s">
        <v>233</v>
      </c>
      <c r="D250" s="481"/>
      <c r="E250" s="481"/>
      <c r="F250" s="484"/>
      <c r="G250" s="484"/>
      <c r="H250" s="484"/>
      <c r="I250" s="481"/>
      <c r="J250" s="481"/>
      <c r="K250" s="481"/>
      <c r="L250" s="488"/>
    </row>
    <row r="251" spans="2:12" ht="51.75" customHeight="1">
      <c r="B251" s="269" t="s">
        <v>75</v>
      </c>
      <c r="C251" s="17" t="s">
        <v>171</v>
      </c>
      <c r="D251" s="28">
        <v>23448.7</v>
      </c>
      <c r="E251" s="212">
        <v>23448.7</v>
      </c>
      <c r="F251" s="212">
        <v>23448.7</v>
      </c>
      <c r="G251" s="212">
        <v>23448.7</v>
      </c>
      <c r="H251" s="212">
        <v>23448.7</v>
      </c>
      <c r="I251" s="212">
        <v>23448.7</v>
      </c>
      <c r="J251" s="212">
        <v>23448.7</v>
      </c>
      <c r="K251" s="212">
        <v>23448.7</v>
      </c>
      <c r="L251" s="243"/>
    </row>
    <row r="252" spans="2:12" ht="19.5" customHeight="1">
      <c r="B252" s="269" t="s">
        <v>75</v>
      </c>
      <c r="C252" s="17" t="s">
        <v>129</v>
      </c>
      <c r="D252" s="29">
        <v>4</v>
      </c>
      <c r="E252" s="213">
        <v>4</v>
      </c>
      <c r="F252" s="240">
        <v>1</v>
      </c>
      <c r="G252" s="240">
        <v>2</v>
      </c>
      <c r="H252" s="240">
        <v>3</v>
      </c>
      <c r="I252" s="287">
        <v>4</v>
      </c>
      <c r="J252" s="287">
        <v>4</v>
      </c>
      <c r="K252" s="287">
        <v>4</v>
      </c>
      <c r="L252" s="243"/>
    </row>
    <row r="253" spans="2:12" ht="19.5" customHeight="1">
      <c r="B253" s="270" t="s">
        <v>81</v>
      </c>
      <c r="C253" s="17" t="s">
        <v>131</v>
      </c>
      <c r="D253" s="30"/>
      <c r="E253" s="213">
        <v>10</v>
      </c>
      <c r="F253" s="283">
        <v>0</v>
      </c>
      <c r="G253" s="283">
        <v>0</v>
      </c>
      <c r="H253" s="283">
        <v>0</v>
      </c>
      <c r="I253" s="287">
        <v>10</v>
      </c>
      <c r="J253" s="287">
        <v>10</v>
      </c>
      <c r="K253" s="287">
        <v>10</v>
      </c>
      <c r="L253" s="285"/>
    </row>
    <row r="254" spans="2:12" ht="19.5" customHeight="1">
      <c r="B254" s="270" t="s">
        <v>81</v>
      </c>
      <c r="C254" s="17" t="s">
        <v>132</v>
      </c>
      <c r="D254" s="30"/>
      <c r="E254" s="213">
        <v>8</v>
      </c>
      <c r="F254" s="283">
        <v>0</v>
      </c>
      <c r="G254" s="283">
        <v>0</v>
      </c>
      <c r="H254" s="283">
        <v>0</v>
      </c>
      <c r="I254" s="287">
        <v>8</v>
      </c>
      <c r="J254" s="287">
        <v>8</v>
      </c>
      <c r="K254" s="287">
        <v>8</v>
      </c>
      <c r="L254" s="285"/>
    </row>
    <row r="255" spans="2:12" ht="25.5">
      <c r="B255" s="270" t="s">
        <v>81</v>
      </c>
      <c r="C255" s="17" t="s">
        <v>133</v>
      </c>
      <c r="D255" s="31"/>
      <c r="E255" s="213">
        <v>60</v>
      </c>
      <c r="F255" s="283">
        <v>0</v>
      </c>
      <c r="G255" s="283">
        <v>0</v>
      </c>
      <c r="H255" s="283">
        <v>0</v>
      </c>
      <c r="I255" s="287">
        <v>60</v>
      </c>
      <c r="J255" s="287">
        <v>60</v>
      </c>
      <c r="K255" s="287">
        <v>60</v>
      </c>
      <c r="L255" s="243"/>
    </row>
    <row r="256" spans="2:12" ht="15" customHeight="1">
      <c r="B256" s="264" t="s">
        <v>234</v>
      </c>
      <c r="C256" s="265"/>
      <c r="D256" s="129">
        <v>140288</v>
      </c>
      <c r="E256" s="214">
        <v>140288</v>
      </c>
      <c r="F256" s="113">
        <f>I256*25%</f>
        <v>42086.400000000001</v>
      </c>
      <c r="G256" s="113">
        <f>I256*50%</f>
        <v>84172.800000000003</v>
      </c>
      <c r="H256" s="113">
        <f>I256*75%</f>
        <v>126259.20000000001</v>
      </c>
      <c r="I256" s="288">
        <v>168345.60000000001</v>
      </c>
      <c r="J256" s="288">
        <v>168345.60000000001</v>
      </c>
      <c r="K256" s="288">
        <v>168345.60000000001</v>
      </c>
      <c r="L256" s="247"/>
    </row>
    <row r="257" spans="2:12" ht="38.25" customHeight="1">
      <c r="B257" s="222"/>
      <c r="C257" s="222"/>
      <c r="D257" s="222"/>
      <c r="E257" s="222"/>
      <c r="F257" s="222"/>
      <c r="G257" s="222"/>
      <c r="H257" s="222"/>
      <c r="I257" s="222"/>
      <c r="J257" s="222"/>
      <c r="K257" s="222"/>
      <c r="L257" s="250"/>
    </row>
    <row r="258" spans="2:12" ht="20.25" customHeight="1">
      <c r="B258" s="234" t="s">
        <v>199</v>
      </c>
      <c r="C258" s="229" t="s">
        <v>200</v>
      </c>
      <c r="D258" s="498"/>
      <c r="E258" s="499"/>
      <c r="F258" s="499"/>
      <c r="G258" s="499"/>
      <c r="H258" s="499"/>
      <c r="I258" s="499"/>
      <c r="J258" s="499"/>
      <c r="K258" s="499"/>
      <c r="L258" s="500"/>
    </row>
    <row r="259" spans="2:12" ht="25.5">
      <c r="B259" s="234" t="s">
        <v>201</v>
      </c>
      <c r="C259" s="235">
        <v>104006</v>
      </c>
      <c r="D259" s="498"/>
      <c r="E259" s="499"/>
      <c r="F259" s="499"/>
      <c r="G259" s="499"/>
      <c r="H259" s="499"/>
      <c r="I259" s="499"/>
      <c r="J259" s="499"/>
      <c r="K259" s="499"/>
      <c r="L259" s="500"/>
    </row>
    <row r="260" spans="2:12">
      <c r="B260" s="234" t="s">
        <v>202</v>
      </c>
      <c r="C260" s="229" t="s">
        <v>281</v>
      </c>
      <c r="D260" s="492"/>
      <c r="E260" s="501"/>
      <c r="F260" s="501"/>
      <c r="G260" s="501"/>
      <c r="H260" s="501"/>
      <c r="I260" s="501"/>
      <c r="J260" s="501"/>
      <c r="K260" s="501"/>
      <c r="L260" s="502"/>
    </row>
    <row r="261" spans="2:12">
      <c r="B261" s="234" t="s">
        <v>221</v>
      </c>
      <c r="C261" s="235">
        <v>1155</v>
      </c>
      <c r="D261" s="490" t="s">
        <v>283</v>
      </c>
      <c r="E261" s="490"/>
      <c r="F261" s="490"/>
      <c r="G261" s="490"/>
      <c r="H261" s="490"/>
      <c r="I261" s="490"/>
      <c r="J261" s="490"/>
      <c r="K261" s="490"/>
      <c r="L261" s="490"/>
    </row>
    <row r="262" spans="2:12">
      <c r="B262" s="234" t="s">
        <v>222</v>
      </c>
      <c r="C262" s="235">
        <v>11007</v>
      </c>
      <c r="D262" s="479" t="s">
        <v>223</v>
      </c>
      <c r="E262" s="479" t="s">
        <v>224</v>
      </c>
      <c r="F262" s="482" t="s">
        <v>239</v>
      </c>
      <c r="G262" s="482" t="s">
        <v>240</v>
      </c>
      <c r="H262" s="482" t="s">
        <v>241</v>
      </c>
      <c r="I262" s="479" t="s">
        <v>228</v>
      </c>
      <c r="J262" s="479" t="s">
        <v>229</v>
      </c>
      <c r="K262" s="479" t="s">
        <v>230</v>
      </c>
      <c r="L262" s="486"/>
    </row>
    <row r="263" spans="2:12" ht="33.75" customHeight="1">
      <c r="B263" s="236" t="s">
        <v>218</v>
      </c>
      <c r="C263" s="229" t="s">
        <v>44</v>
      </c>
      <c r="D263" s="480"/>
      <c r="E263" s="480"/>
      <c r="F263" s="483"/>
      <c r="G263" s="483"/>
      <c r="H263" s="483"/>
      <c r="I263" s="480"/>
      <c r="J263" s="480"/>
      <c r="K263" s="480"/>
      <c r="L263" s="487"/>
    </row>
    <row r="264" spans="2:12" ht="51.75" customHeight="1">
      <c r="B264" s="236" t="s">
        <v>231</v>
      </c>
      <c r="C264" s="229" t="s">
        <v>45</v>
      </c>
      <c r="D264" s="480"/>
      <c r="E264" s="480"/>
      <c r="F264" s="483"/>
      <c r="G264" s="483"/>
      <c r="H264" s="483"/>
      <c r="I264" s="480"/>
      <c r="J264" s="480"/>
      <c r="K264" s="480"/>
      <c r="L264" s="487"/>
    </row>
    <row r="265" spans="2:12" ht="18.75" customHeight="1">
      <c r="B265" s="236" t="s">
        <v>220</v>
      </c>
      <c r="C265" s="237" t="s">
        <v>6</v>
      </c>
      <c r="D265" s="480"/>
      <c r="E265" s="480"/>
      <c r="F265" s="483"/>
      <c r="G265" s="483"/>
      <c r="H265" s="483"/>
      <c r="I265" s="480"/>
      <c r="J265" s="480"/>
      <c r="K265" s="480"/>
      <c r="L265" s="487"/>
    </row>
    <row r="266" spans="2:12" ht="27.75" customHeight="1">
      <c r="B266" s="280" t="s">
        <v>284</v>
      </c>
      <c r="C266" s="281" t="s">
        <v>85</v>
      </c>
      <c r="D266" s="480"/>
      <c r="E266" s="480"/>
      <c r="F266" s="483"/>
      <c r="G266" s="483"/>
      <c r="H266" s="483"/>
      <c r="I266" s="480"/>
      <c r="J266" s="480"/>
      <c r="K266" s="480"/>
      <c r="L266" s="487"/>
    </row>
    <row r="267" spans="2:12" ht="20.25" customHeight="1">
      <c r="B267" s="253"/>
      <c r="C267" s="254" t="s">
        <v>233</v>
      </c>
      <c r="D267" s="481"/>
      <c r="E267" s="481"/>
      <c r="F267" s="484"/>
      <c r="G267" s="484"/>
      <c r="H267" s="484"/>
      <c r="I267" s="481"/>
      <c r="J267" s="481"/>
      <c r="K267" s="481"/>
      <c r="L267" s="488"/>
    </row>
    <row r="268" spans="2:12" ht="51" customHeight="1">
      <c r="B268" s="269" t="s">
        <v>75</v>
      </c>
      <c r="C268" s="15" t="s">
        <v>134</v>
      </c>
      <c r="D268" s="266">
        <v>23359.8</v>
      </c>
      <c r="E268" s="278">
        <v>23359.8</v>
      </c>
      <c r="F268" s="278">
        <v>23359.8</v>
      </c>
      <c r="G268" s="278">
        <v>23359.8</v>
      </c>
      <c r="H268" s="278">
        <v>23359.8</v>
      </c>
      <c r="I268" s="278">
        <v>23359.8</v>
      </c>
      <c r="J268" s="278">
        <v>23359.8</v>
      </c>
      <c r="K268" s="278">
        <v>23359.8</v>
      </c>
      <c r="L268" s="243"/>
    </row>
    <row r="269" spans="2:12" ht="16.5" customHeight="1">
      <c r="B269" s="269" t="s">
        <v>75</v>
      </c>
      <c r="C269" s="17" t="s">
        <v>129</v>
      </c>
      <c r="D269" s="289">
        <v>4</v>
      </c>
      <c r="E269" s="278">
        <v>4</v>
      </c>
      <c r="F269" s="240">
        <v>1</v>
      </c>
      <c r="G269" s="240">
        <v>2</v>
      </c>
      <c r="H269" s="240">
        <v>3</v>
      </c>
      <c r="I269" s="278">
        <v>4</v>
      </c>
      <c r="J269" s="278">
        <v>4</v>
      </c>
      <c r="K269" s="278">
        <v>4</v>
      </c>
      <c r="L269" s="243"/>
    </row>
    <row r="270" spans="2:12" ht="16.5" customHeight="1">
      <c r="B270" s="270" t="s">
        <v>81</v>
      </c>
      <c r="C270" s="15" t="s">
        <v>131</v>
      </c>
      <c r="D270" s="286"/>
      <c r="E270" s="278">
        <v>10</v>
      </c>
      <c r="F270" s="283">
        <v>0</v>
      </c>
      <c r="G270" s="283">
        <v>0</v>
      </c>
      <c r="H270" s="283">
        <v>0</v>
      </c>
      <c r="I270" s="278">
        <v>10</v>
      </c>
      <c r="J270" s="278">
        <v>10</v>
      </c>
      <c r="K270" s="278">
        <v>10</v>
      </c>
      <c r="L270" s="285"/>
    </row>
    <row r="271" spans="2:12" ht="16.5" customHeight="1">
      <c r="B271" s="270" t="s">
        <v>81</v>
      </c>
      <c r="C271" s="15" t="s">
        <v>132</v>
      </c>
      <c r="D271" s="286"/>
      <c r="E271" s="278">
        <v>8</v>
      </c>
      <c r="F271" s="283">
        <v>0</v>
      </c>
      <c r="G271" s="283">
        <v>0</v>
      </c>
      <c r="H271" s="283">
        <v>0</v>
      </c>
      <c r="I271" s="278">
        <v>8</v>
      </c>
      <c r="J271" s="278">
        <v>8</v>
      </c>
      <c r="K271" s="278">
        <v>8</v>
      </c>
      <c r="L271" s="285"/>
    </row>
    <row r="272" spans="2:12" ht="16.5" customHeight="1">
      <c r="B272" s="270" t="s">
        <v>81</v>
      </c>
      <c r="C272" s="15" t="s">
        <v>133</v>
      </c>
      <c r="D272" s="286"/>
      <c r="E272" s="278">
        <v>60</v>
      </c>
      <c r="F272" s="283">
        <v>0</v>
      </c>
      <c r="G272" s="283">
        <v>0</v>
      </c>
      <c r="H272" s="283">
        <v>0</v>
      </c>
      <c r="I272" s="278">
        <v>60</v>
      </c>
      <c r="J272" s="278">
        <v>60</v>
      </c>
      <c r="K272" s="278">
        <v>60</v>
      </c>
      <c r="L272" s="243"/>
    </row>
    <row r="273" spans="2:12" ht="21.75" customHeight="1">
      <c r="B273" s="264" t="s">
        <v>234</v>
      </c>
      <c r="C273" s="265"/>
      <c r="D273" s="260">
        <v>127406.1</v>
      </c>
      <c r="E273" s="278">
        <v>127406.1</v>
      </c>
      <c r="F273" s="113">
        <f>I273*25%</f>
        <v>38221.824999999997</v>
      </c>
      <c r="G273" s="113">
        <f>I273*50%</f>
        <v>76443.649999999994</v>
      </c>
      <c r="H273" s="113">
        <f>I273*75%</f>
        <v>114665.47499999999</v>
      </c>
      <c r="I273" s="267">
        <v>152887.29999999999</v>
      </c>
      <c r="J273" s="267">
        <v>152887.29999999999</v>
      </c>
      <c r="K273" s="267">
        <v>152887.29999999999</v>
      </c>
      <c r="L273" s="247"/>
    </row>
    <row r="274" spans="2:12" ht="78.75" customHeight="1">
      <c r="B274" s="222"/>
      <c r="C274" s="222"/>
      <c r="D274" s="222"/>
      <c r="E274" s="290"/>
      <c r="F274" s="222"/>
      <c r="G274" s="222"/>
      <c r="H274" s="222"/>
      <c r="I274" s="222"/>
      <c r="J274" s="222"/>
      <c r="K274" s="222"/>
      <c r="L274" s="250"/>
    </row>
    <row r="275" spans="2:12" ht="28.5" customHeight="1">
      <c r="B275" s="234" t="s">
        <v>199</v>
      </c>
      <c r="C275" s="229" t="s">
        <v>200</v>
      </c>
      <c r="D275" s="498"/>
      <c r="E275" s="499"/>
      <c r="F275" s="499"/>
      <c r="G275" s="499"/>
      <c r="H275" s="499"/>
      <c r="I275" s="499"/>
      <c r="J275" s="499"/>
      <c r="K275" s="499"/>
      <c r="L275" s="500"/>
    </row>
    <row r="276" spans="2:12" ht="25.5">
      <c r="B276" s="234" t="s">
        <v>201</v>
      </c>
      <c r="C276" s="235">
        <v>104006</v>
      </c>
      <c r="D276" s="498"/>
      <c r="E276" s="499"/>
      <c r="F276" s="499"/>
      <c r="G276" s="499"/>
      <c r="H276" s="499"/>
      <c r="I276" s="499"/>
      <c r="J276" s="499"/>
      <c r="K276" s="499"/>
      <c r="L276" s="500"/>
    </row>
    <row r="277" spans="2:12">
      <c r="B277" s="234" t="s">
        <v>202</v>
      </c>
      <c r="C277" s="229" t="s">
        <v>281</v>
      </c>
      <c r="D277" s="492"/>
      <c r="E277" s="501"/>
      <c r="F277" s="501"/>
      <c r="G277" s="501"/>
      <c r="H277" s="501"/>
      <c r="I277" s="501"/>
      <c r="J277" s="501"/>
      <c r="K277" s="501"/>
      <c r="L277" s="502"/>
    </row>
    <row r="278" spans="2:12">
      <c r="B278" s="234" t="s">
        <v>221</v>
      </c>
      <c r="C278" s="235">
        <v>1155</v>
      </c>
      <c r="D278" s="490" t="s">
        <v>283</v>
      </c>
      <c r="E278" s="490"/>
      <c r="F278" s="490"/>
      <c r="G278" s="490"/>
      <c r="H278" s="490"/>
      <c r="I278" s="490"/>
      <c r="J278" s="490"/>
      <c r="K278" s="490"/>
      <c r="L278" s="490"/>
    </row>
    <row r="279" spans="2:12">
      <c r="B279" s="234" t="s">
        <v>222</v>
      </c>
      <c r="C279" s="235">
        <v>11008</v>
      </c>
      <c r="D279" s="479" t="s">
        <v>223</v>
      </c>
      <c r="E279" s="479" t="s">
        <v>224</v>
      </c>
      <c r="F279" s="482" t="s">
        <v>239</v>
      </c>
      <c r="G279" s="482" t="s">
        <v>240</v>
      </c>
      <c r="H279" s="482" t="s">
        <v>241</v>
      </c>
      <c r="I279" s="479" t="s">
        <v>228</v>
      </c>
      <c r="J279" s="479" t="s">
        <v>229</v>
      </c>
      <c r="K279" s="479" t="s">
        <v>230</v>
      </c>
      <c r="L279" s="486"/>
    </row>
    <row r="280" spans="2:12" ht="30" customHeight="1">
      <c r="B280" s="236" t="s">
        <v>218</v>
      </c>
      <c r="C280" s="229" t="s">
        <v>46</v>
      </c>
      <c r="D280" s="480"/>
      <c r="E280" s="480"/>
      <c r="F280" s="483"/>
      <c r="G280" s="483"/>
      <c r="H280" s="483"/>
      <c r="I280" s="480"/>
      <c r="J280" s="480"/>
      <c r="K280" s="480"/>
      <c r="L280" s="487"/>
    </row>
    <row r="281" spans="2:12" ht="33" customHeight="1">
      <c r="B281" s="236" t="s">
        <v>231</v>
      </c>
      <c r="C281" s="252" t="s">
        <v>47</v>
      </c>
      <c r="D281" s="480"/>
      <c r="E281" s="480"/>
      <c r="F281" s="483"/>
      <c r="G281" s="483"/>
      <c r="H281" s="483"/>
      <c r="I281" s="480"/>
      <c r="J281" s="480"/>
      <c r="K281" s="480"/>
      <c r="L281" s="487"/>
    </row>
    <row r="282" spans="2:12">
      <c r="B282" s="236" t="s">
        <v>220</v>
      </c>
      <c r="C282" s="237" t="s">
        <v>6</v>
      </c>
      <c r="D282" s="480"/>
      <c r="E282" s="480"/>
      <c r="F282" s="483"/>
      <c r="G282" s="483"/>
      <c r="H282" s="483"/>
      <c r="I282" s="480"/>
      <c r="J282" s="480"/>
      <c r="K282" s="480"/>
      <c r="L282" s="487"/>
    </row>
    <row r="283" spans="2:12" ht="19.5" customHeight="1">
      <c r="B283" s="280" t="s">
        <v>284</v>
      </c>
      <c r="C283" s="281" t="s">
        <v>288</v>
      </c>
      <c r="D283" s="480"/>
      <c r="E283" s="480"/>
      <c r="F283" s="483"/>
      <c r="G283" s="483"/>
      <c r="H283" s="483"/>
      <c r="I283" s="480"/>
      <c r="J283" s="480"/>
      <c r="K283" s="480"/>
      <c r="L283" s="487"/>
    </row>
    <row r="284" spans="2:12" ht="19.5" customHeight="1">
      <c r="B284" s="253"/>
      <c r="C284" s="254" t="s">
        <v>233</v>
      </c>
      <c r="D284" s="481"/>
      <c r="E284" s="481"/>
      <c r="F284" s="484"/>
      <c r="G284" s="484"/>
      <c r="H284" s="484"/>
      <c r="I284" s="481"/>
      <c r="J284" s="481"/>
      <c r="K284" s="481"/>
      <c r="L284" s="488"/>
    </row>
    <row r="285" spans="2:12" ht="53.25" customHeight="1">
      <c r="B285" s="269" t="s">
        <v>75</v>
      </c>
      <c r="C285" s="15" t="s">
        <v>128</v>
      </c>
      <c r="D285" s="278">
        <v>21039.3</v>
      </c>
      <c r="E285" s="278">
        <v>21039.3</v>
      </c>
      <c r="F285" s="278">
        <v>21039.3</v>
      </c>
      <c r="G285" s="278">
        <v>21039.3</v>
      </c>
      <c r="H285" s="278">
        <v>21039.3</v>
      </c>
      <c r="I285" s="278">
        <v>21039.3</v>
      </c>
      <c r="J285" s="278">
        <v>21039.3</v>
      </c>
      <c r="K285" s="278">
        <v>21039.3</v>
      </c>
      <c r="L285" s="243"/>
    </row>
    <row r="286" spans="2:12" ht="17.25" customHeight="1">
      <c r="B286" s="269" t="s">
        <v>75</v>
      </c>
      <c r="C286" s="17" t="s">
        <v>129</v>
      </c>
      <c r="D286" s="289">
        <v>2</v>
      </c>
      <c r="E286" s="278">
        <v>2</v>
      </c>
      <c r="F286" s="240">
        <v>1</v>
      </c>
      <c r="G286" s="240">
        <v>2</v>
      </c>
      <c r="H286" s="240">
        <v>3</v>
      </c>
      <c r="I286" s="266">
        <v>4</v>
      </c>
      <c r="J286" s="266">
        <v>4</v>
      </c>
      <c r="K286" s="266">
        <v>4</v>
      </c>
      <c r="L286" s="243"/>
    </row>
    <row r="287" spans="2:12" ht="17.25" customHeight="1">
      <c r="B287" s="270" t="s">
        <v>81</v>
      </c>
      <c r="C287" s="15" t="s">
        <v>131</v>
      </c>
      <c r="D287" s="286"/>
      <c r="E287" s="278">
        <v>10</v>
      </c>
      <c r="F287" s="283">
        <v>0</v>
      </c>
      <c r="G287" s="283">
        <v>0</v>
      </c>
      <c r="H287" s="283">
        <v>0</v>
      </c>
      <c r="I287" s="278">
        <v>10</v>
      </c>
      <c r="J287" s="266">
        <v>10</v>
      </c>
      <c r="K287" s="266">
        <v>10</v>
      </c>
      <c r="L287" s="285"/>
    </row>
    <row r="288" spans="2:12" ht="19.5" customHeight="1">
      <c r="B288" s="270" t="s">
        <v>81</v>
      </c>
      <c r="C288" s="15" t="s">
        <v>132</v>
      </c>
      <c r="D288" s="286"/>
      <c r="E288" s="278">
        <v>8</v>
      </c>
      <c r="F288" s="283">
        <v>0</v>
      </c>
      <c r="G288" s="283">
        <v>0</v>
      </c>
      <c r="H288" s="283">
        <v>0</v>
      </c>
      <c r="I288" s="278">
        <v>8</v>
      </c>
      <c r="J288" s="266">
        <v>8</v>
      </c>
      <c r="K288" s="266">
        <v>8</v>
      </c>
      <c r="L288" s="285"/>
    </row>
    <row r="289" spans="2:12" ht="24" customHeight="1">
      <c r="B289" s="270" t="s">
        <v>81</v>
      </c>
      <c r="C289" s="15" t="s">
        <v>133</v>
      </c>
      <c r="D289" s="286"/>
      <c r="E289" s="278">
        <v>60</v>
      </c>
      <c r="F289" s="283">
        <v>0</v>
      </c>
      <c r="G289" s="283">
        <v>0</v>
      </c>
      <c r="H289" s="283">
        <v>0</v>
      </c>
      <c r="I289" s="278">
        <v>60</v>
      </c>
      <c r="J289" s="266">
        <v>60</v>
      </c>
      <c r="K289" s="266">
        <v>60</v>
      </c>
      <c r="L289" s="243"/>
    </row>
    <row r="290" spans="2:12" ht="21" customHeight="1">
      <c r="B290" s="264" t="s">
        <v>234</v>
      </c>
      <c r="C290" s="265"/>
      <c r="D290" s="267">
        <v>44700</v>
      </c>
      <c r="E290" s="271">
        <v>44700</v>
      </c>
      <c r="F290" s="113">
        <f>I290*25%</f>
        <v>13410</v>
      </c>
      <c r="G290" s="113">
        <f>I290*50%</f>
        <v>26820</v>
      </c>
      <c r="H290" s="113">
        <f>I290*75%</f>
        <v>40230</v>
      </c>
      <c r="I290" s="267">
        <v>53640</v>
      </c>
      <c r="J290" s="267">
        <v>53640</v>
      </c>
      <c r="K290" s="267">
        <v>53640</v>
      </c>
      <c r="L290" s="247"/>
    </row>
    <row r="291" spans="2:12" ht="32.25" customHeight="1">
      <c r="B291" s="222"/>
      <c r="C291" s="222"/>
      <c r="D291" s="290"/>
      <c r="E291" s="222"/>
      <c r="F291" s="222"/>
      <c r="G291" s="222"/>
      <c r="H291" s="222"/>
      <c r="I291" s="222"/>
      <c r="J291" s="222"/>
      <c r="K291" s="222"/>
      <c r="L291" s="250"/>
    </row>
    <row r="292" spans="2:12" ht="20.25" customHeight="1">
      <c r="B292" s="234" t="s">
        <v>199</v>
      </c>
      <c r="C292" s="229" t="s">
        <v>200</v>
      </c>
      <c r="D292" s="498"/>
      <c r="E292" s="499"/>
      <c r="F292" s="499"/>
      <c r="G292" s="499"/>
      <c r="H292" s="499"/>
      <c r="I292" s="499"/>
      <c r="J292" s="499"/>
      <c r="K292" s="499"/>
      <c r="L292" s="500"/>
    </row>
    <row r="293" spans="2:12" ht="25.5">
      <c r="B293" s="234" t="s">
        <v>201</v>
      </c>
      <c r="C293" s="235">
        <v>104006</v>
      </c>
      <c r="D293" s="498"/>
      <c r="E293" s="499"/>
      <c r="F293" s="499"/>
      <c r="G293" s="499"/>
      <c r="H293" s="499"/>
      <c r="I293" s="499"/>
      <c r="J293" s="499"/>
      <c r="K293" s="499"/>
      <c r="L293" s="500"/>
    </row>
    <row r="294" spans="2:12" ht="17.25" customHeight="1">
      <c r="B294" s="234" t="s">
        <v>202</v>
      </c>
      <c r="C294" s="229" t="s">
        <v>281</v>
      </c>
      <c r="D294" s="492"/>
      <c r="E294" s="501"/>
      <c r="F294" s="501"/>
      <c r="G294" s="501"/>
      <c r="H294" s="501"/>
      <c r="I294" s="501"/>
      <c r="J294" s="501"/>
      <c r="K294" s="501"/>
      <c r="L294" s="502"/>
    </row>
    <row r="295" spans="2:12" ht="17.25" customHeight="1">
      <c r="B295" s="234" t="s">
        <v>221</v>
      </c>
      <c r="C295" s="235">
        <v>1155</v>
      </c>
      <c r="D295" s="490" t="s">
        <v>283</v>
      </c>
      <c r="E295" s="490"/>
      <c r="F295" s="490"/>
      <c r="G295" s="490"/>
      <c r="H295" s="490"/>
      <c r="I295" s="490"/>
      <c r="J295" s="490"/>
      <c r="K295" s="490"/>
      <c r="L295" s="490"/>
    </row>
    <row r="296" spans="2:12" ht="20.25" customHeight="1">
      <c r="B296" s="234" t="s">
        <v>222</v>
      </c>
      <c r="C296" s="235">
        <v>11009</v>
      </c>
      <c r="D296" s="479" t="s">
        <v>223</v>
      </c>
      <c r="E296" s="479" t="s">
        <v>224</v>
      </c>
      <c r="F296" s="482" t="s">
        <v>239</v>
      </c>
      <c r="G296" s="482" t="s">
        <v>240</v>
      </c>
      <c r="H296" s="482" t="s">
        <v>241</v>
      </c>
      <c r="I296" s="479" t="s">
        <v>228</v>
      </c>
      <c r="J296" s="479" t="s">
        <v>229</v>
      </c>
      <c r="K296" s="479" t="s">
        <v>230</v>
      </c>
      <c r="L296" s="486"/>
    </row>
    <row r="297" spans="2:12" ht="26.25" customHeight="1">
      <c r="B297" s="236" t="s">
        <v>218</v>
      </c>
      <c r="C297" s="229" t="s">
        <v>289</v>
      </c>
      <c r="D297" s="480"/>
      <c r="E297" s="480"/>
      <c r="F297" s="483"/>
      <c r="G297" s="483"/>
      <c r="H297" s="483"/>
      <c r="I297" s="480"/>
      <c r="J297" s="480"/>
      <c r="K297" s="480"/>
      <c r="L297" s="487"/>
    </row>
    <row r="298" spans="2:12" ht="51.75" customHeight="1">
      <c r="B298" s="236" t="s">
        <v>231</v>
      </c>
      <c r="C298" s="252" t="s">
        <v>290</v>
      </c>
      <c r="D298" s="480"/>
      <c r="E298" s="480"/>
      <c r="F298" s="483"/>
      <c r="G298" s="483"/>
      <c r="H298" s="483"/>
      <c r="I298" s="480"/>
      <c r="J298" s="480"/>
      <c r="K298" s="480"/>
      <c r="L298" s="487"/>
    </row>
    <row r="299" spans="2:12">
      <c r="B299" s="236" t="s">
        <v>220</v>
      </c>
      <c r="C299" s="237" t="s">
        <v>6</v>
      </c>
      <c r="D299" s="480"/>
      <c r="E299" s="480"/>
      <c r="F299" s="483"/>
      <c r="G299" s="483"/>
      <c r="H299" s="483"/>
      <c r="I299" s="480"/>
      <c r="J299" s="480"/>
      <c r="K299" s="480"/>
      <c r="L299" s="487"/>
    </row>
    <row r="300" spans="2:12" ht="18.75" customHeight="1">
      <c r="B300" s="280" t="s">
        <v>284</v>
      </c>
      <c r="C300" s="252" t="s">
        <v>85</v>
      </c>
      <c r="D300" s="480"/>
      <c r="E300" s="480"/>
      <c r="F300" s="483"/>
      <c r="G300" s="483"/>
      <c r="H300" s="483"/>
      <c r="I300" s="480"/>
      <c r="J300" s="480"/>
      <c r="K300" s="480"/>
      <c r="L300" s="487"/>
    </row>
    <row r="301" spans="2:12">
      <c r="B301" s="253"/>
      <c r="C301" s="254" t="s">
        <v>233</v>
      </c>
      <c r="D301" s="481"/>
      <c r="E301" s="481"/>
      <c r="F301" s="484"/>
      <c r="G301" s="484"/>
      <c r="H301" s="484"/>
      <c r="I301" s="481"/>
      <c r="J301" s="481"/>
      <c r="K301" s="481"/>
      <c r="L301" s="488"/>
    </row>
    <row r="302" spans="2:12" ht="40.5" customHeight="1">
      <c r="B302" s="269" t="s">
        <v>75</v>
      </c>
      <c r="C302" s="17" t="s">
        <v>128</v>
      </c>
      <c r="D302" s="266">
        <v>150</v>
      </c>
      <c r="E302" s="278">
        <v>150</v>
      </c>
      <c r="F302" s="278">
        <v>150</v>
      </c>
      <c r="G302" s="278">
        <v>150</v>
      </c>
      <c r="H302" s="278">
        <v>150</v>
      </c>
      <c r="I302" s="278">
        <v>150</v>
      </c>
      <c r="J302" s="278">
        <v>150</v>
      </c>
      <c r="K302" s="278">
        <v>150</v>
      </c>
      <c r="L302" s="243"/>
    </row>
    <row r="303" spans="2:12" ht="19.5" customHeight="1">
      <c r="B303" s="269" t="s">
        <v>75</v>
      </c>
      <c r="C303" s="17" t="s">
        <v>129</v>
      </c>
      <c r="D303" s="266">
        <v>2</v>
      </c>
      <c r="E303" s="278">
        <v>2</v>
      </c>
      <c r="F303" s="240">
        <v>1</v>
      </c>
      <c r="G303" s="240">
        <v>2</v>
      </c>
      <c r="H303" s="240">
        <v>3</v>
      </c>
      <c r="I303" s="266">
        <v>4</v>
      </c>
      <c r="J303" s="266">
        <v>4</v>
      </c>
      <c r="K303" s="266">
        <v>4</v>
      </c>
      <c r="L303" s="243"/>
    </row>
    <row r="304" spans="2:12" ht="15.75" customHeight="1">
      <c r="B304" s="270" t="s">
        <v>81</v>
      </c>
      <c r="C304" s="17" t="s">
        <v>131</v>
      </c>
      <c r="D304" s="246"/>
      <c r="E304" s="278">
        <v>10</v>
      </c>
      <c r="F304" s="283">
        <v>0</v>
      </c>
      <c r="G304" s="283">
        <v>0</v>
      </c>
      <c r="H304" s="283">
        <v>0</v>
      </c>
      <c r="I304" s="278">
        <v>10</v>
      </c>
      <c r="J304" s="266">
        <v>10</v>
      </c>
      <c r="K304" s="266">
        <v>10</v>
      </c>
      <c r="L304" s="285"/>
    </row>
    <row r="305" spans="2:12" ht="22.5" customHeight="1">
      <c r="B305" s="270" t="s">
        <v>81</v>
      </c>
      <c r="C305" s="17" t="s">
        <v>132</v>
      </c>
      <c r="D305" s="246"/>
      <c r="E305" s="278">
        <v>8</v>
      </c>
      <c r="F305" s="283">
        <v>0</v>
      </c>
      <c r="G305" s="283">
        <v>0</v>
      </c>
      <c r="H305" s="283">
        <v>0</v>
      </c>
      <c r="I305" s="278">
        <v>8</v>
      </c>
      <c r="J305" s="266">
        <v>8</v>
      </c>
      <c r="K305" s="266">
        <v>8</v>
      </c>
      <c r="L305" s="243"/>
    </row>
    <row r="306" spans="2:12" ht="25.5" customHeight="1">
      <c r="B306" s="270" t="s">
        <v>81</v>
      </c>
      <c r="C306" s="17" t="s">
        <v>133</v>
      </c>
      <c r="D306" s="291"/>
      <c r="E306" s="278">
        <v>60</v>
      </c>
      <c r="F306" s="283">
        <v>0</v>
      </c>
      <c r="G306" s="283">
        <v>0</v>
      </c>
      <c r="H306" s="283">
        <v>0</v>
      </c>
      <c r="I306" s="278">
        <v>60</v>
      </c>
      <c r="J306" s="266">
        <v>60</v>
      </c>
      <c r="K306" s="266">
        <v>60</v>
      </c>
      <c r="L306" s="243"/>
    </row>
    <row r="307" spans="2:12" ht="30" customHeight="1">
      <c r="B307" s="264" t="s">
        <v>234</v>
      </c>
      <c r="C307" s="265"/>
      <c r="D307" s="260">
        <v>15603.8</v>
      </c>
      <c r="E307" s="278">
        <v>15603.8</v>
      </c>
      <c r="F307" s="113">
        <f>I307*25%</f>
        <v>3900.95</v>
      </c>
      <c r="G307" s="113">
        <f>I307*50%</f>
        <v>7801.9</v>
      </c>
      <c r="H307" s="113">
        <f>I307*75%</f>
        <v>11702.849999999999</v>
      </c>
      <c r="I307" s="260">
        <v>15603.8</v>
      </c>
      <c r="J307" s="260">
        <v>15603.8</v>
      </c>
      <c r="K307" s="260">
        <v>15603.8</v>
      </c>
      <c r="L307" s="247"/>
    </row>
    <row r="308" spans="2:12" ht="114.75" customHeight="1">
      <c r="B308" s="222"/>
      <c r="C308" s="222"/>
      <c r="D308" s="222"/>
      <c r="E308" s="222"/>
      <c r="F308" s="222"/>
      <c r="G308" s="222"/>
      <c r="H308" s="222"/>
      <c r="I308" s="222"/>
      <c r="J308" s="222"/>
      <c r="K308" s="222"/>
      <c r="L308" s="250"/>
    </row>
    <row r="309" spans="2:12" ht="15" customHeight="1">
      <c r="B309" s="234" t="s">
        <v>199</v>
      </c>
      <c r="C309" s="229" t="s">
        <v>200</v>
      </c>
      <c r="D309" s="498"/>
      <c r="E309" s="499"/>
      <c r="F309" s="499"/>
      <c r="G309" s="499"/>
      <c r="H309" s="499"/>
      <c r="I309" s="499"/>
      <c r="J309" s="499"/>
      <c r="K309" s="499"/>
      <c r="L309" s="500"/>
    </row>
    <row r="310" spans="2:12" ht="25.5">
      <c r="B310" s="234" t="s">
        <v>201</v>
      </c>
      <c r="C310" s="235">
        <v>104006</v>
      </c>
      <c r="D310" s="498"/>
      <c r="E310" s="499"/>
      <c r="F310" s="499"/>
      <c r="G310" s="499"/>
      <c r="H310" s="499"/>
      <c r="I310" s="499"/>
      <c r="J310" s="499"/>
      <c r="K310" s="499"/>
      <c r="L310" s="500"/>
    </row>
    <row r="311" spans="2:12">
      <c r="B311" s="234" t="s">
        <v>202</v>
      </c>
      <c r="C311" s="229" t="s">
        <v>281</v>
      </c>
      <c r="D311" s="492"/>
      <c r="E311" s="501"/>
      <c r="F311" s="501"/>
      <c r="G311" s="501"/>
      <c r="H311" s="501"/>
      <c r="I311" s="501"/>
      <c r="J311" s="501"/>
      <c r="K311" s="501"/>
      <c r="L311" s="502"/>
    </row>
    <row r="312" spans="2:12">
      <c r="B312" s="234" t="s">
        <v>221</v>
      </c>
      <c r="C312" s="235">
        <v>1155</v>
      </c>
      <c r="D312" s="490" t="s">
        <v>283</v>
      </c>
      <c r="E312" s="490"/>
      <c r="F312" s="490"/>
      <c r="G312" s="490"/>
      <c r="H312" s="490"/>
      <c r="I312" s="490"/>
      <c r="J312" s="490"/>
      <c r="K312" s="490"/>
      <c r="L312" s="490"/>
    </row>
    <row r="313" spans="2:12">
      <c r="B313" s="234" t="s">
        <v>222</v>
      </c>
      <c r="C313" s="235">
        <v>11010</v>
      </c>
      <c r="D313" s="479" t="s">
        <v>223</v>
      </c>
      <c r="E313" s="479" t="s">
        <v>224</v>
      </c>
      <c r="F313" s="482" t="s">
        <v>239</v>
      </c>
      <c r="G313" s="482" t="s">
        <v>240</v>
      </c>
      <c r="H313" s="482" t="s">
        <v>241</v>
      </c>
      <c r="I313" s="479" t="s">
        <v>228</v>
      </c>
      <c r="J313" s="479" t="s">
        <v>229</v>
      </c>
      <c r="K313" s="479" t="s">
        <v>230</v>
      </c>
      <c r="L313" s="486"/>
    </row>
    <row r="314" spans="2:12" ht="38.25">
      <c r="B314" s="236" t="s">
        <v>218</v>
      </c>
      <c r="C314" s="229" t="s">
        <v>71</v>
      </c>
      <c r="D314" s="480"/>
      <c r="E314" s="480"/>
      <c r="F314" s="483"/>
      <c r="G314" s="483"/>
      <c r="H314" s="483"/>
      <c r="I314" s="480"/>
      <c r="J314" s="480"/>
      <c r="K314" s="480"/>
      <c r="L314" s="487"/>
    </row>
    <row r="315" spans="2:12" ht="38.25">
      <c r="B315" s="236" t="s">
        <v>231</v>
      </c>
      <c r="C315" s="229" t="s">
        <v>173</v>
      </c>
      <c r="D315" s="480"/>
      <c r="E315" s="480"/>
      <c r="F315" s="483"/>
      <c r="G315" s="483"/>
      <c r="H315" s="483"/>
      <c r="I315" s="480"/>
      <c r="J315" s="480"/>
      <c r="K315" s="480"/>
      <c r="L315" s="487"/>
    </row>
    <row r="316" spans="2:12">
      <c r="B316" s="236" t="s">
        <v>220</v>
      </c>
      <c r="C316" s="237" t="s">
        <v>6</v>
      </c>
      <c r="D316" s="480"/>
      <c r="E316" s="480"/>
      <c r="F316" s="483"/>
      <c r="G316" s="483"/>
      <c r="H316" s="483"/>
      <c r="I316" s="480"/>
      <c r="J316" s="480"/>
      <c r="K316" s="480"/>
      <c r="L316" s="487"/>
    </row>
    <row r="317" spans="2:12" ht="15" customHeight="1">
      <c r="B317" s="280" t="s">
        <v>284</v>
      </c>
      <c r="C317" s="252" t="s">
        <v>85</v>
      </c>
      <c r="D317" s="480"/>
      <c r="E317" s="480"/>
      <c r="F317" s="483"/>
      <c r="G317" s="483"/>
      <c r="H317" s="483"/>
      <c r="I317" s="480"/>
      <c r="J317" s="480"/>
      <c r="K317" s="480"/>
      <c r="L317" s="487"/>
    </row>
    <row r="318" spans="2:12">
      <c r="B318" s="253"/>
      <c r="C318" s="254" t="s">
        <v>233</v>
      </c>
      <c r="D318" s="481"/>
      <c r="E318" s="481"/>
      <c r="F318" s="484"/>
      <c r="G318" s="484"/>
      <c r="H318" s="484"/>
      <c r="I318" s="481"/>
      <c r="J318" s="481"/>
      <c r="K318" s="481"/>
      <c r="L318" s="488"/>
    </row>
    <row r="319" spans="2:12" ht="39.75" customHeight="1">
      <c r="B319" s="269" t="s">
        <v>75</v>
      </c>
      <c r="C319" s="17" t="s">
        <v>128</v>
      </c>
      <c r="D319" s="28">
        <v>79038.8</v>
      </c>
      <c r="E319" s="292">
        <v>79038.8</v>
      </c>
      <c r="F319" s="292">
        <v>79038.8</v>
      </c>
      <c r="G319" s="292">
        <v>79038.8</v>
      </c>
      <c r="H319" s="292">
        <v>79038.8</v>
      </c>
      <c r="I319" s="292">
        <v>79038.8</v>
      </c>
      <c r="J319" s="292">
        <v>79038.8</v>
      </c>
      <c r="K319" s="292">
        <v>79038.8</v>
      </c>
      <c r="L319" s="243"/>
    </row>
    <row r="320" spans="2:12" ht="14.25" customHeight="1">
      <c r="B320" s="269" t="s">
        <v>75</v>
      </c>
      <c r="C320" s="17" t="s">
        <v>129</v>
      </c>
      <c r="D320" s="19">
        <v>4</v>
      </c>
      <c r="E320" s="293">
        <v>4</v>
      </c>
      <c r="F320" s="240">
        <v>1</v>
      </c>
      <c r="G320" s="240">
        <v>2</v>
      </c>
      <c r="H320" s="240">
        <v>3</v>
      </c>
      <c r="I320" s="19">
        <v>4</v>
      </c>
      <c r="J320" s="19">
        <v>4</v>
      </c>
      <c r="K320" s="19">
        <v>4</v>
      </c>
      <c r="L320" s="243"/>
    </row>
    <row r="321" spans="1:14" ht="12.75" customHeight="1">
      <c r="B321" s="270" t="s">
        <v>81</v>
      </c>
      <c r="C321" s="17" t="s">
        <v>131</v>
      </c>
      <c r="D321" s="29"/>
      <c r="E321" s="294">
        <v>10</v>
      </c>
      <c r="F321" s="283">
        <v>0</v>
      </c>
      <c r="G321" s="283">
        <v>0</v>
      </c>
      <c r="H321" s="283">
        <v>0</v>
      </c>
      <c r="I321" s="29">
        <v>10</v>
      </c>
      <c r="J321" s="29">
        <v>10</v>
      </c>
      <c r="K321" s="29">
        <v>10</v>
      </c>
      <c r="L321" s="285"/>
    </row>
    <row r="322" spans="1:14" ht="12.75" customHeight="1">
      <c r="B322" s="270" t="s">
        <v>81</v>
      </c>
      <c r="C322" s="17" t="s">
        <v>132</v>
      </c>
      <c r="D322" s="30"/>
      <c r="E322" s="294">
        <v>8</v>
      </c>
      <c r="F322" s="283">
        <v>0</v>
      </c>
      <c r="G322" s="283">
        <v>0</v>
      </c>
      <c r="H322" s="283">
        <v>0</v>
      </c>
      <c r="I322" s="29">
        <v>8</v>
      </c>
      <c r="J322" s="29">
        <v>8</v>
      </c>
      <c r="K322" s="29">
        <v>8</v>
      </c>
      <c r="L322" s="285"/>
    </row>
    <row r="323" spans="1:14" ht="14.25" customHeight="1">
      <c r="B323" s="270" t="s">
        <v>81</v>
      </c>
      <c r="C323" s="17" t="s">
        <v>133</v>
      </c>
      <c r="D323" s="31"/>
      <c r="E323" s="294">
        <v>60</v>
      </c>
      <c r="F323" s="283">
        <v>0</v>
      </c>
      <c r="G323" s="283">
        <v>0</v>
      </c>
      <c r="H323" s="283">
        <v>0</v>
      </c>
      <c r="I323" s="29">
        <v>60</v>
      </c>
      <c r="J323" s="29">
        <v>60</v>
      </c>
      <c r="K323" s="29">
        <v>60</v>
      </c>
      <c r="L323" s="243"/>
    </row>
    <row r="324" spans="1:14" ht="15" customHeight="1">
      <c r="B324" s="264" t="s">
        <v>234</v>
      </c>
      <c r="C324" s="265"/>
      <c r="D324" s="130">
        <v>141270.20000000001</v>
      </c>
      <c r="E324" s="295">
        <v>141270.20000000001</v>
      </c>
      <c r="F324" s="113">
        <f>I324*25%</f>
        <v>42381.05</v>
      </c>
      <c r="G324" s="113">
        <f>I324*50%</f>
        <v>84762.1</v>
      </c>
      <c r="H324" s="113">
        <f>I324*75%</f>
        <v>127143.15000000001</v>
      </c>
      <c r="I324" s="130">
        <v>169524.2</v>
      </c>
      <c r="J324" s="130">
        <v>169524.2</v>
      </c>
      <c r="K324" s="130">
        <v>169524.2</v>
      </c>
      <c r="L324" s="247"/>
    </row>
    <row r="325" spans="1:14" ht="12.75" customHeight="1">
      <c r="B325" s="222"/>
      <c r="C325" s="222"/>
      <c r="D325" s="222"/>
      <c r="E325" s="222"/>
      <c r="F325" s="222"/>
      <c r="G325" s="222"/>
      <c r="H325" s="222"/>
      <c r="I325" s="222"/>
      <c r="J325" s="222"/>
      <c r="K325" s="222"/>
      <c r="L325" s="250"/>
    </row>
    <row r="326" spans="1:14" s="79" customFormat="1" ht="14.25">
      <c r="A326" s="77"/>
      <c r="B326" s="75" t="s">
        <v>199</v>
      </c>
      <c r="C326" s="16" t="s">
        <v>200</v>
      </c>
      <c r="D326" s="128"/>
      <c r="E326" s="76"/>
      <c r="F326" s="77"/>
      <c r="G326" s="77"/>
      <c r="H326" s="77"/>
      <c r="I326" s="77"/>
      <c r="J326" s="77"/>
      <c r="K326" s="77"/>
      <c r="L326" s="78"/>
      <c r="M326" s="97"/>
      <c r="N326" s="148"/>
    </row>
    <row r="327" spans="1:14" s="79" customFormat="1" ht="25.5">
      <c r="A327" s="77"/>
      <c r="B327" s="75" t="s">
        <v>201</v>
      </c>
      <c r="C327" s="10">
        <v>104006</v>
      </c>
      <c r="D327" s="97"/>
      <c r="E327" s="77"/>
      <c r="F327" s="77"/>
      <c r="G327" s="77"/>
      <c r="H327" s="77" t="s">
        <v>235</v>
      </c>
      <c r="I327" s="77"/>
      <c r="J327" s="77"/>
      <c r="K327" s="77"/>
      <c r="L327" s="78"/>
      <c r="M327" s="97"/>
      <c r="N327" s="148"/>
    </row>
    <row r="328" spans="1:14" s="79" customFormat="1">
      <c r="A328" s="77"/>
      <c r="B328" s="75" t="s">
        <v>202</v>
      </c>
      <c r="C328" s="27" t="s">
        <v>74</v>
      </c>
      <c r="D328" s="97"/>
      <c r="E328" s="77"/>
      <c r="F328" s="77"/>
      <c r="G328" s="77"/>
      <c r="H328" s="77"/>
      <c r="I328" s="77"/>
      <c r="J328" s="77"/>
      <c r="K328" s="77"/>
      <c r="L328" s="78"/>
      <c r="M328" s="97"/>
      <c r="N328" s="148"/>
    </row>
    <row r="329" spans="1:14" s="90" customFormat="1" ht="13.5" customHeight="1">
      <c r="A329" s="76"/>
      <c r="B329" s="99" t="s">
        <v>221</v>
      </c>
      <c r="C329" s="100">
        <v>1155</v>
      </c>
      <c r="D329" s="466"/>
      <c r="E329" s="466"/>
      <c r="F329" s="466"/>
      <c r="G329" s="466"/>
      <c r="H329" s="466"/>
      <c r="I329" s="466"/>
      <c r="J329" s="466"/>
      <c r="K329" s="466"/>
      <c r="L329" s="466"/>
      <c r="M329" s="91"/>
      <c r="N329" s="91"/>
    </row>
    <row r="330" spans="1:14" s="90" customFormat="1" ht="12" customHeight="1">
      <c r="A330" s="76"/>
      <c r="B330" s="99" t="s">
        <v>222</v>
      </c>
      <c r="C330" s="10">
        <v>12001</v>
      </c>
      <c r="D330" s="473" t="s">
        <v>223</v>
      </c>
      <c r="E330" s="466" t="s">
        <v>224</v>
      </c>
      <c r="F330" s="473" t="s">
        <v>225</v>
      </c>
      <c r="G330" s="473" t="s">
        <v>226</v>
      </c>
      <c r="H330" s="473" t="s">
        <v>227</v>
      </c>
      <c r="I330" s="466" t="s">
        <v>228</v>
      </c>
      <c r="J330" s="466" t="s">
        <v>229</v>
      </c>
      <c r="K330" s="466" t="s">
        <v>230</v>
      </c>
      <c r="L330" s="472" t="s">
        <v>259</v>
      </c>
      <c r="M330" s="91"/>
      <c r="N330" s="91"/>
    </row>
    <row r="331" spans="1:14" s="90" customFormat="1" ht="26.25" customHeight="1">
      <c r="A331" s="76"/>
      <c r="B331" s="99" t="s">
        <v>218</v>
      </c>
      <c r="C331" s="7" t="s">
        <v>48</v>
      </c>
      <c r="D331" s="474"/>
      <c r="E331" s="466"/>
      <c r="F331" s="474"/>
      <c r="G331" s="474"/>
      <c r="H331" s="474"/>
      <c r="I331" s="466"/>
      <c r="J331" s="466"/>
      <c r="K331" s="466"/>
      <c r="L331" s="472"/>
      <c r="M331" s="91"/>
      <c r="N331" s="91"/>
    </row>
    <row r="332" spans="1:14" s="101" customFormat="1" ht="38.25" customHeight="1">
      <c r="A332" s="176"/>
      <c r="B332" s="221" t="s">
        <v>231</v>
      </c>
      <c r="C332" s="7" t="s">
        <v>49</v>
      </c>
      <c r="D332" s="474"/>
      <c r="E332" s="466"/>
      <c r="F332" s="474"/>
      <c r="G332" s="474"/>
      <c r="H332" s="474"/>
      <c r="I332" s="466"/>
      <c r="J332" s="466"/>
      <c r="K332" s="466"/>
      <c r="L332" s="472"/>
      <c r="M332" s="105"/>
      <c r="N332" s="105"/>
    </row>
    <row r="333" spans="1:14" s="101" customFormat="1" ht="12.75" customHeight="1">
      <c r="A333" s="176"/>
      <c r="B333" s="102" t="s">
        <v>232</v>
      </c>
      <c r="C333" s="13" t="s">
        <v>30</v>
      </c>
      <c r="D333" s="474"/>
      <c r="E333" s="466"/>
      <c r="F333" s="474"/>
      <c r="G333" s="474"/>
      <c r="H333" s="474"/>
      <c r="I333" s="466"/>
      <c r="J333" s="466"/>
      <c r="K333" s="466"/>
      <c r="L333" s="472"/>
      <c r="M333" s="105"/>
      <c r="N333" s="105"/>
    </row>
    <row r="334" spans="1:14" s="101" customFormat="1" ht="15.75" customHeight="1">
      <c r="A334" s="176"/>
      <c r="B334" s="12" t="s">
        <v>113</v>
      </c>
      <c r="C334" s="13" t="s">
        <v>135</v>
      </c>
      <c r="D334" s="475"/>
      <c r="E334" s="466"/>
      <c r="F334" s="475"/>
      <c r="G334" s="475"/>
      <c r="H334" s="475"/>
      <c r="I334" s="466"/>
      <c r="J334" s="466"/>
      <c r="K334" s="466"/>
      <c r="L334" s="472"/>
      <c r="M334" s="105"/>
      <c r="N334" s="105"/>
    </row>
    <row r="335" spans="1:14" s="101" customFormat="1" ht="12.75" customHeight="1">
      <c r="A335" s="176"/>
      <c r="B335" s="221" t="s">
        <v>233</v>
      </c>
      <c r="C335" s="221"/>
      <c r="D335" s="125"/>
      <c r="E335" s="98"/>
      <c r="F335" s="98"/>
      <c r="G335" s="98"/>
      <c r="H335" s="98"/>
      <c r="I335" s="103"/>
      <c r="J335" s="103"/>
      <c r="K335" s="103"/>
      <c r="L335" s="103"/>
      <c r="M335" s="105"/>
      <c r="N335" s="105"/>
    </row>
    <row r="336" spans="1:14" s="101" customFormat="1" ht="14.25" customHeight="1">
      <c r="A336" s="176"/>
      <c r="B336" s="21" t="s">
        <v>75</v>
      </c>
      <c r="C336" s="33" t="s">
        <v>136</v>
      </c>
      <c r="D336" s="120">
        <v>1</v>
      </c>
      <c r="E336" s="126">
        <v>1</v>
      </c>
      <c r="F336" s="113">
        <f t="shared" ref="F336" si="0">I336*25%</f>
        <v>0</v>
      </c>
      <c r="G336" s="113">
        <f t="shared" ref="G336" si="1">I336*50%</f>
        <v>0</v>
      </c>
      <c r="H336" s="113">
        <f t="shared" ref="H336" si="2">I336*75%</f>
        <v>0</v>
      </c>
      <c r="I336" s="113">
        <f t="shared" ref="I336:K337" si="3">L336*25%</f>
        <v>0</v>
      </c>
      <c r="J336" s="113">
        <f t="shared" ref="J336" si="4">L336*50%</f>
        <v>0</v>
      </c>
      <c r="K336" s="113">
        <f t="shared" ref="K336" si="5">L336*75%</f>
        <v>0</v>
      </c>
      <c r="L336" s="104"/>
      <c r="M336" s="105"/>
      <c r="N336" s="105"/>
    </row>
    <row r="337" spans="1:14" s="101" customFormat="1" ht="14.25" customHeight="1">
      <c r="A337" s="176"/>
      <c r="B337" s="470" t="s">
        <v>234</v>
      </c>
      <c r="C337" s="471"/>
      <c r="D337" s="121">
        <v>7000</v>
      </c>
      <c r="E337" s="131">
        <v>7000</v>
      </c>
      <c r="F337" s="113">
        <f>I337*25%</f>
        <v>0</v>
      </c>
      <c r="G337" s="113">
        <f t="shared" ref="G337:H337" si="6">J337*25%</f>
        <v>0</v>
      </c>
      <c r="H337" s="113">
        <f t="shared" si="6"/>
        <v>0</v>
      </c>
      <c r="I337" s="113">
        <f t="shared" si="3"/>
        <v>0</v>
      </c>
      <c r="J337" s="113">
        <f t="shared" si="3"/>
        <v>0</v>
      </c>
      <c r="K337" s="113">
        <f t="shared" si="3"/>
        <v>0</v>
      </c>
      <c r="L337" s="218"/>
      <c r="M337" s="105"/>
      <c r="N337" s="105"/>
    </row>
    <row r="338" spans="1:14" s="105" customFormat="1" ht="8.25" customHeight="1">
      <c r="A338" s="142"/>
      <c r="B338" s="175"/>
      <c r="C338" s="175"/>
      <c r="D338" s="339"/>
      <c r="E338" s="339"/>
      <c r="F338" s="339"/>
      <c r="G338" s="339"/>
      <c r="H338" s="339"/>
      <c r="I338" s="339"/>
      <c r="J338" s="339"/>
      <c r="K338" s="339"/>
      <c r="L338" s="355"/>
    </row>
    <row r="339" spans="1:14" s="79" customFormat="1" ht="14.25">
      <c r="A339" s="77"/>
      <c r="B339" s="356" t="s">
        <v>199</v>
      </c>
      <c r="C339" s="357" t="s">
        <v>200</v>
      </c>
      <c r="D339" s="128"/>
      <c r="E339" s="76"/>
      <c r="F339" s="77"/>
      <c r="G339" s="77"/>
      <c r="H339" s="77"/>
      <c r="I339" s="77"/>
      <c r="J339" s="77"/>
      <c r="K339" s="77"/>
      <c r="L339" s="78"/>
      <c r="M339" s="97"/>
      <c r="N339" s="148"/>
    </row>
    <row r="340" spans="1:14" s="79" customFormat="1" ht="25.5">
      <c r="A340" s="77"/>
      <c r="B340" s="75" t="s">
        <v>201</v>
      </c>
      <c r="C340" s="10">
        <v>104006</v>
      </c>
      <c r="D340" s="97"/>
      <c r="E340" s="77"/>
      <c r="F340" s="77"/>
      <c r="G340" s="77"/>
      <c r="H340" s="77"/>
      <c r="I340" s="77"/>
      <c r="J340" s="77"/>
      <c r="K340" s="77"/>
      <c r="L340" s="78"/>
      <c r="M340" s="97"/>
      <c r="N340" s="148"/>
    </row>
    <row r="341" spans="1:14" s="79" customFormat="1">
      <c r="A341" s="77"/>
      <c r="B341" s="75" t="s">
        <v>202</v>
      </c>
      <c r="C341" s="229" t="s">
        <v>281</v>
      </c>
      <c r="D341" s="97"/>
      <c r="E341" s="77"/>
      <c r="F341" s="77"/>
      <c r="G341" s="77"/>
      <c r="H341" s="77"/>
      <c r="I341" s="77"/>
      <c r="J341" s="77"/>
      <c r="K341" s="77"/>
      <c r="L341" s="78"/>
      <c r="M341" s="97"/>
      <c r="N341" s="148"/>
    </row>
    <row r="342" spans="1:14" s="90" customFormat="1" ht="12" customHeight="1">
      <c r="A342" s="76"/>
      <c r="B342" s="99" t="s">
        <v>221</v>
      </c>
      <c r="C342" s="100">
        <v>1155</v>
      </c>
      <c r="D342" s="466"/>
      <c r="E342" s="466"/>
      <c r="F342" s="466"/>
      <c r="G342" s="466"/>
      <c r="H342" s="466"/>
      <c r="I342" s="466"/>
      <c r="J342" s="466"/>
      <c r="K342" s="466"/>
      <c r="L342" s="466"/>
      <c r="M342" s="91"/>
      <c r="N342" s="91"/>
    </row>
    <row r="343" spans="1:14" s="90" customFormat="1" ht="12.75" customHeight="1">
      <c r="A343" s="76"/>
      <c r="B343" s="99" t="s">
        <v>222</v>
      </c>
      <c r="C343" s="10">
        <v>12002</v>
      </c>
      <c r="D343" s="473" t="s">
        <v>223</v>
      </c>
      <c r="E343" s="466" t="s">
        <v>224</v>
      </c>
      <c r="F343" s="473" t="s">
        <v>225</v>
      </c>
      <c r="G343" s="473" t="s">
        <v>226</v>
      </c>
      <c r="H343" s="473" t="s">
        <v>227</v>
      </c>
      <c r="I343" s="466" t="s">
        <v>228</v>
      </c>
      <c r="J343" s="466" t="s">
        <v>229</v>
      </c>
      <c r="K343" s="466" t="s">
        <v>230</v>
      </c>
      <c r="L343" s="476" t="s">
        <v>279</v>
      </c>
      <c r="M343" s="91"/>
      <c r="N343" s="91"/>
    </row>
    <row r="344" spans="1:14" s="90" customFormat="1" ht="39.75" customHeight="1">
      <c r="A344" s="76"/>
      <c r="B344" s="99" t="s">
        <v>218</v>
      </c>
      <c r="C344" s="144" t="s">
        <v>211</v>
      </c>
      <c r="D344" s="474"/>
      <c r="E344" s="466"/>
      <c r="F344" s="474"/>
      <c r="G344" s="474"/>
      <c r="H344" s="474"/>
      <c r="I344" s="466"/>
      <c r="J344" s="466"/>
      <c r="K344" s="466"/>
      <c r="L344" s="476"/>
      <c r="M344" s="91"/>
      <c r="N344" s="91"/>
    </row>
    <row r="345" spans="1:14" s="101" customFormat="1" ht="28.5" customHeight="1">
      <c r="A345" s="176"/>
      <c r="B345" s="221" t="s">
        <v>231</v>
      </c>
      <c r="C345" s="13" t="s">
        <v>50</v>
      </c>
      <c r="D345" s="474"/>
      <c r="E345" s="466"/>
      <c r="F345" s="474"/>
      <c r="G345" s="474"/>
      <c r="H345" s="474"/>
      <c r="I345" s="466"/>
      <c r="J345" s="466"/>
      <c r="K345" s="466"/>
      <c r="L345" s="476"/>
      <c r="M345" s="105"/>
      <c r="N345" s="105"/>
    </row>
    <row r="346" spans="1:14" s="101" customFormat="1" ht="19.5" customHeight="1">
      <c r="A346" s="176"/>
      <c r="B346" s="102" t="s">
        <v>232</v>
      </c>
      <c r="C346" s="13" t="s">
        <v>30</v>
      </c>
      <c r="D346" s="474"/>
      <c r="E346" s="466"/>
      <c r="F346" s="474"/>
      <c r="G346" s="474"/>
      <c r="H346" s="474"/>
      <c r="I346" s="466"/>
      <c r="J346" s="466"/>
      <c r="K346" s="466"/>
      <c r="L346" s="476"/>
      <c r="M346" s="105"/>
      <c r="N346" s="105"/>
    </row>
    <row r="347" spans="1:14" s="101" customFormat="1" ht="30.75" customHeight="1">
      <c r="A347" s="176"/>
      <c r="B347" s="12" t="s">
        <v>113</v>
      </c>
      <c r="C347" s="13" t="s">
        <v>137</v>
      </c>
      <c r="D347" s="475"/>
      <c r="E347" s="466"/>
      <c r="F347" s="475"/>
      <c r="G347" s="475"/>
      <c r="H347" s="475"/>
      <c r="I347" s="466"/>
      <c r="J347" s="466"/>
      <c r="K347" s="466"/>
      <c r="L347" s="476"/>
      <c r="M347" s="105"/>
      <c r="N347" s="105"/>
    </row>
    <row r="348" spans="1:14" s="101" customFormat="1" ht="14.25" customHeight="1">
      <c r="A348" s="176"/>
      <c r="B348" s="221" t="s">
        <v>233</v>
      </c>
      <c r="C348" s="221"/>
      <c r="D348" s="125"/>
      <c r="E348" s="98"/>
      <c r="F348" s="98"/>
      <c r="G348" s="98"/>
      <c r="H348" s="98"/>
      <c r="I348" s="103"/>
      <c r="J348" s="103"/>
      <c r="K348" s="103"/>
      <c r="L348" s="103"/>
      <c r="M348" s="105"/>
      <c r="N348" s="105"/>
    </row>
    <row r="349" spans="1:14" s="101" customFormat="1" ht="15" customHeight="1">
      <c r="A349" s="176"/>
      <c r="B349" s="8" t="s">
        <v>75</v>
      </c>
      <c r="C349" s="185" t="s">
        <v>138</v>
      </c>
      <c r="D349" s="126">
        <v>0</v>
      </c>
      <c r="E349" s="126">
        <v>32</v>
      </c>
      <c r="F349" s="127">
        <v>32</v>
      </c>
      <c r="G349" s="127">
        <v>32</v>
      </c>
      <c r="H349" s="127">
        <v>32</v>
      </c>
      <c r="I349" s="127">
        <v>32</v>
      </c>
      <c r="J349" s="127">
        <v>32</v>
      </c>
      <c r="K349" s="117"/>
      <c r="L349" s="117"/>
      <c r="M349" s="105"/>
      <c r="N349" s="105"/>
    </row>
    <row r="350" spans="1:14" s="101" customFormat="1" ht="24.75" customHeight="1">
      <c r="A350" s="176"/>
      <c r="B350" s="8" t="s">
        <v>75</v>
      </c>
      <c r="C350" s="185" t="s">
        <v>139</v>
      </c>
      <c r="D350" s="126">
        <v>0</v>
      </c>
      <c r="E350" s="126">
        <v>5</v>
      </c>
      <c r="F350" s="120">
        <v>0</v>
      </c>
      <c r="G350" s="120">
        <v>0</v>
      </c>
      <c r="H350" s="120">
        <v>0</v>
      </c>
      <c r="I350" s="127">
        <v>2</v>
      </c>
      <c r="J350" s="127">
        <v>1</v>
      </c>
      <c r="K350" s="114"/>
      <c r="L350" s="117"/>
      <c r="M350" s="105"/>
      <c r="N350" s="105"/>
    </row>
    <row r="351" spans="1:14" s="101" customFormat="1" ht="17.25" customHeight="1">
      <c r="A351" s="176"/>
      <c r="B351" s="8" t="s">
        <v>75</v>
      </c>
      <c r="C351" s="185" t="s">
        <v>140</v>
      </c>
      <c r="D351" s="126">
        <v>0</v>
      </c>
      <c r="E351" s="126">
        <v>420</v>
      </c>
      <c r="F351" s="120">
        <v>5</v>
      </c>
      <c r="G351" s="120">
        <v>15</v>
      </c>
      <c r="H351" s="120">
        <v>30</v>
      </c>
      <c r="I351" s="127">
        <v>50</v>
      </c>
      <c r="J351" s="127">
        <v>10</v>
      </c>
      <c r="K351" s="114"/>
      <c r="L351" s="117"/>
      <c r="M351" s="105"/>
      <c r="N351" s="105"/>
    </row>
    <row r="352" spans="1:14" s="101" customFormat="1" ht="39.75" customHeight="1">
      <c r="A352" s="176"/>
      <c r="B352" s="8" t="s">
        <v>81</v>
      </c>
      <c r="C352" s="17" t="s">
        <v>141</v>
      </c>
      <c r="D352" s="126">
        <v>0</v>
      </c>
      <c r="E352" s="126">
        <v>70</v>
      </c>
      <c r="F352" s="120">
        <v>0</v>
      </c>
      <c r="G352" s="120">
        <v>0</v>
      </c>
      <c r="H352" s="120">
        <v>0</v>
      </c>
      <c r="I352" s="127">
        <v>90</v>
      </c>
      <c r="J352" s="127">
        <v>100</v>
      </c>
      <c r="K352" s="114"/>
      <c r="L352" s="117"/>
      <c r="M352" s="105"/>
      <c r="N352" s="105"/>
    </row>
    <row r="353" spans="1:14" s="101" customFormat="1" ht="12.75" customHeight="1">
      <c r="A353" s="176"/>
      <c r="B353" s="470" t="s">
        <v>234</v>
      </c>
      <c r="C353" s="471"/>
      <c r="D353" s="120">
        <v>0</v>
      </c>
      <c r="E353" s="131">
        <v>442320</v>
      </c>
      <c r="F353" s="32">
        <f>I353*25%</f>
        <v>69386.7</v>
      </c>
      <c r="G353" s="32">
        <f>I353*50%</f>
        <v>138773.4</v>
      </c>
      <c r="H353" s="32">
        <f>I353*75%</f>
        <v>208160.09999999998</v>
      </c>
      <c r="I353" s="121">
        <v>277546.8</v>
      </c>
      <c r="J353" s="113">
        <v>67531.3</v>
      </c>
      <c r="K353" s="117"/>
      <c r="L353" s="117"/>
      <c r="M353" s="105"/>
      <c r="N353" s="105"/>
    </row>
    <row r="354" spans="1:14" s="90" customFormat="1" ht="36.75" customHeight="1">
      <c r="A354" s="76"/>
      <c r="D354" s="91"/>
      <c r="M354" s="91"/>
      <c r="N354" s="91"/>
    </row>
    <row r="355" spans="1:14" s="79" customFormat="1" ht="14.25">
      <c r="A355" s="77"/>
      <c r="B355" s="75" t="s">
        <v>199</v>
      </c>
      <c r="C355" s="16" t="s">
        <v>200</v>
      </c>
      <c r="D355" s="128"/>
      <c r="E355" s="76"/>
      <c r="F355" s="77"/>
      <c r="G355" s="77"/>
      <c r="H355" s="77"/>
      <c r="I355" s="77"/>
      <c r="J355" s="77"/>
      <c r="K355" s="77"/>
      <c r="L355" s="78"/>
      <c r="M355" s="97"/>
      <c r="N355" s="148"/>
    </row>
    <row r="356" spans="1:14" s="79" customFormat="1" ht="25.5">
      <c r="A356" s="77"/>
      <c r="B356" s="75" t="s">
        <v>201</v>
      </c>
      <c r="C356" s="10">
        <v>104006</v>
      </c>
      <c r="D356" s="97"/>
      <c r="E356" s="77"/>
      <c r="F356" s="77"/>
      <c r="G356" s="77"/>
      <c r="H356" s="77"/>
      <c r="I356" s="77"/>
      <c r="J356" s="77"/>
      <c r="K356" s="77"/>
      <c r="L356" s="78"/>
      <c r="M356" s="97"/>
      <c r="N356" s="148"/>
    </row>
    <row r="357" spans="1:14" s="79" customFormat="1">
      <c r="A357" s="77"/>
      <c r="B357" s="75" t="s">
        <v>202</v>
      </c>
      <c r="C357" s="229" t="s">
        <v>281</v>
      </c>
      <c r="D357" s="97"/>
      <c r="E357" s="77"/>
      <c r="F357" s="77"/>
      <c r="G357" s="77"/>
      <c r="H357" s="77"/>
      <c r="I357" s="77"/>
      <c r="J357" s="77"/>
      <c r="K357" s="77"/>
      <c r="L357" s="78"/>
      <c r="M357" s="97"/>
      <c r="N357" s="148"/>
    </row>
    <row r="358" spans="1:14" s="90" customFormat="1" ht="18" customHeight="1">
      <c r="A358" s="76"/>
      <c r="B358" s="99" t="s">
        <v>221</v>
      </c>
      <c r="C358" s="100">
        <v>1155</v>
      </c>
      <c r="D358" s="466"/>
      <c r="E358" s="466"/>
      <c r="F358" s="466"/>
      <c r="G358" s="466"/>
      <c r="H358" s="466"/>
      <c r="I358" s="466"/>
      <c r="J358" s="466"/>
      <c r="K358" s="466"/>
      <c r="L358" s="466"/>
      <c r="M358" s="91"/>
      <c r="N358" s="91"/>
    </row>
    <row r="359" spans="1:14" s="90" customFormat="1" ht="15" customHeight="1">
      <c r="A359" s="76"/>
      <c r="B359" s="99" t="s">
        <v>222</v>
      </c>
      <c r="C359" s="10">
        <v>32001</v>
      </c>
      <c r="D359" s="473" t="s">
        <v>223</v>
      </c>
      <c r="E359" s="466" t="s">
        <v>224</v>
      </c>
      <c r="F359" s="473" t="s">
        <v>225</v>
      </c>
      <c r="G359" s="473" t="s">
        <v>226</v>
      </c>
      <c r="H359" s="473" t="s">
        <v>227</v>
      </c>
      <c r="I359" s="466" t="s">
        <v>228</v>
      </c>
      <c r="J359" s="466" t="s">
        <v>229</v>
      </c>
      <c r="K359" s="466" t="s">
        <v>230</v>
      </c>
      <c r="L359" s="476" t="s">
        <v>279</v>
      </c>
      <c r="M359" s="91"/>
      <c r="N359" s="91"/>
    </row>
    <row r="360" spans="1:14" s="90" customFormat="1" ht="49.5" customHeight="1">
      <c r="A360" s="76"/>
      <c r="B360" s="99" t="s">
        <v>218</v>
      </c>
      <c r="C360" s="144" t="s">
        <v>212</v>
      </c>
      <c r="D360" s="474"/>
      <c r="E360" s="466"/>
      <c r="F360" s="474"/>
      <c r="G360" s="474"/>
      <c r="H360" s="474"/>
      <c r="I360" s="466"/>
      <c r="J360" s="466"/>
      <c r="K360" s="466"/>
      <c r="L360" s="476"/>
      <c r="M360" s="91"/>
      <c r="N360" s="91"/>
    </row>
    <row r="361" spans="1:14" s="101" customFormat="1" ht="40.5" customHeight="1">
      <c r="A361" s="176"/>
      <c r="B361" s="221" t="s">
        <v>231</v>
      </c>
      <c r="C361" s="13" t="s">
        <v>51</v>
      </c>
      <c r="D361" s="474"/>
      <c r="E361" s="466"/>
      <c r="F361" s="474"/>
      <c r="G361" s="474"/>
      <c r="H361" s="474"/>
      <c r="I361" s="466"/>
      <c r="J361" s="466"/>
      <c r="K361" s="466"/>
      <c r="L361" s="476"/>
      <c r="M361" s="105"/>
      <c r="N361" s="105"/>
    </row>
    <row r="362" spans="1:14" s="101" customFormat="1" ht="27.75" customHeight="1">
      <c r="A362" s="176"/>
      <c r="B362" s="102" t="s">
        <v>232</v>
      </c>
      <c r="C362" s="7" t="s">
        <v>52</v>
      </c>
      <c r="D362" s="474"/>
      <c r="E362" s="466"/>
      <c r="F362" s="474"/>
      <c r="G362" s="474"/>
      <c r="H362" s="474"/>
      <c r="I362" s="466"/>
      <c r="J362" s="466"/>
      <c r="K362" s="466"/>
      <c r="L362" s="476"/>
      <c r="M362" s="105"/>
      <c r="N362" s="105"/>
    </row>
    <row r="363" spans="1:14" s="101" customFormat="1" ht="51" customHeight="1">
      <c r="A363" s="176"/>
      <c r="B363" s="13" t="s">
        <v>142</v>
      </c>
      <c r="C363" s="13" t="s">
        <v>143</v>
      </c>
      <c r="D363" s="475"/>
      <c r="E363" s="466"/>
      <c r="F363" s="475"/>
      <c r="G363" s="475"/>
      <c r="H363" s="475"/>
      <c r="I363" s="466"/>
      <c r="J363" s="466"/>
      <c r="K363" s="466"/>
      <c r="L363" s="476"/>
      <c r="M363" s="105"/>
      <c r="N363" s="105"/>
    </row>
    <row r="364" spans="1:14" s="101" customFormat="1" ht="21" customHeight="1">
      <c r="A364" s="176"/>
      <c r="B364" s="221" t="s">
        <v>233</v>
      </c>
      <c r="C364" s="221"/>
      <c r="D364" s="125"/>
      <c r="E364" s="98"/>
      <c r="F364" s="98"/>
      <c r="G364" s="98"/>
      <c r="H364" s="98"/>
      <c r="I364" s="103"/>
      <c r="J364" s="103"/>
      <c r="K364" s="103"/>
      <c r="L364" s="103"/>
      <c r="M364" s="105"/>
      <c r="N364" s="105"/>
    </row>
    <row r="365" spans="1:14" s="101" customFormat="1" ht="15" customHeight="1">
      <c r="A365" s="176"/>
      <c r="B365" s="8" t="s">
        <v>75</v>
      </c>
      <c r="C365" s="186" t="s">
        <v>144</v>
      </c>
      <c r="D365" s="118"/>
      <c r="E365" s="126">
        <v>7</v>
      </c>
      <c r="F365" s="126">
        <v>7</v>
      </c>
      <c r="G365" s="126">
        <v>7</v>
      </c>
      <c r="H365" s="126">
        <v>7</v>
      </c>
      <c r="I365" s="126">
        <v>7</v>
      </c>
      <c r="J365" s="126">
        <v>7</v>
      </c>
      <c r="K365" s="117"/>
      <c r="L365" s="117"/>
      <c r="M365" s="105"/>
      <c r="N365" s="105"/>
    </row>
    <row r="366" spans="1:14" s="101" customFormat="1" ht="13.5" customHeight="1">
      <c r="A366" s="176"/>
      <c r="B366" s="8" t="s">
        <v>75</v>
      </c>
      <c r="C366" s="186" t="s">
        <v>145</v>
      </c>
      <c r="D366" s="118"/>
      <c r="E366" s="126">
        <v>79000</v>
      </c>
      <c r="F366" s="126">
        <v>79000</v>
      </c>
      <c r="G366" s="126">
        <v>79000</v>
      </c>
      <c r="H366" s="126">
        <v>79000</v>
      </c>
      <c r="I366" s="126">
        <v>79000</v>
      </c>
      <c r="J366" s="126">
        <v>79000</v>
      </c>
      <c r="K366" s="114"/>
      <c r="L366" s="117"/>
      <c r="M366" s="105"/>
      <c r="N366" s="105"/>
    </row>
    <row r="367" spans="1:14" s="101" customFormat="1" ht="15" customHeight="1">
      <c r="A367" s="176"/>
      <c r="B367" s="8" t="s">
        <v>75</v>
      </c>
      <c r="C367" s="186" t="s">
        <v>146</v>
      </c>
      <c r="D367" s="118"/>
      <c r="E367" s="126">
        <v>4</v>
      </c>
      <c r="F367" s="126">
        <v>0</v>
      </c>
      <c r="G367" s="126">
        <v>0</v>
      </c>
      <c r="H367" s="126">
        <v>0</v>
      </c>
      <c r="I367" s="126">
        <v>2</v>
      </c>
      <c r="J367" s="126">
        <v>1</v>
      </c>
      <c r="K367" s="114"/>
      <c r="L367" s="117"/>
      <c r="M367" s="105"/>
      <c r="N367" s="105"/>
    </row>
    <row r="368" spans="1:14" s="101" customFormat="1" ht="15" customHeight="1">
      <c r="A368" s="176"/>
      <c r="B368" s="8" t="s">
        <v>81</v>
      </c>
      <c r="C368" s="15" t="s">
        <v>147</v>
      </c>
      <c r="D368" s="118"/>
      <c r="E368" s="126">
        <v>70</v>
      </c>
      <c r="F368" s="126">
        <v>0</v>
      </c>
      <c r="G368" s="126">
        <v>0</v>
      </c>
      <c r="H368" s="126">
        <v>0</v>
      </c>
      <c r="I368" s="126">
        <v>95</v>
      </c>
      <c r="J368" s="126">
        <v>100</v>
      </c>
      <c r="K368" s="114"/>
      <c r="L368" s="117"/>
      <c r="M368" s="105"/>
      <c r="N368" s="105"/>
    </row>
    <row r="369" spans="1:14" s="101" customFormat="1" ht="14.25" customHeight="1">
      <c r="A369" s="176"/>
      <c r="B369" s="470" t="s">
        <v>234</v>
      </c>
      <c r="C369" s="471"/>
      <c r="D369" s="121">
        <v>237990</v>
      </c>
      <c r="E369" s="114">
        <v>329192.09999999998</v>
      </c>
      <c r="F369" s="32">
        <f>I369*25%</f>
        <v>101496.825</v>
      </c>
      <c r="G369" s="32">
        <f>I369*50%</f>
        <v>202993.65</v>
      </c>
      <c r="H369" s="32">
        <f>I369*75%</f>
        <v>304490.47499999998</v>
      </c>
      <c r="I369" s="121">
        <v>405987.3</v>
      </c>
      <c r="J369" s="114">
        <v>211429.2</v>
      </c>
      <c r="K369" s="114">
        <v>0</v>
      </c>
      <c r="L369" s="117"/>
      <c r="M369" s="105"/>
      <c r="N369" s="105"/>
    </row>
    <row r="370" spans="1:14" s="105" customFormat="1" ht="12.75" customHeight="1">
      <c r="A370" s="142"/>
      <c r="B370" s="175"/>
      <c r="C370" s="175"/>
      <c r="D370" s="339"/>
      <c r="E370" s="137"/>
      <c r="F370" s="111"/>
      <c r="G370" s="111"/>
      <c r="H370" s="111"/>
      <c r="I370" s="339"/>
      <c r="J370" s="137"/>
      <c r="K370" s="137"/>
      <c r="L370" s="351"/>
    </row>
    <row r="371" spans="1:14">
      <c r="A371" s="296"/>
      <c r="B371" s="352" t="s">
        <v>148</v>
      </c>
      <c r="C371" s="352" t="s">
        <v>149</v>
      </c>
      <c r="D371" s="297"/>
      <c r="E371" s="226"/>
      <c r="F371" s="226"/>
      <c r="G371" s="226"/>
      <c r="H371" s="226"/>
      <c r="I371" s="226"/>
      <c r="J371" s="226"/>
      <c r="K371" s="226"/>
      <c r="L371" s="250"/>
    </row>
    <row r="372" spans="1:14">
      <c r="A372" s="296"/>
      <c r="B372" s="298">
        <v>1173</v>
      </c>
      <c r="C372" s="299" t="s">
        <v>53</v>
      </c>
      <c r="D372" s="300"/>
      <c r="E372" s="226"/>
      <c r="F372" s="226"/>
      <c r="G372" s="226"/>
      <c r="H372" s="226"/>
      <c r="I372" s="226"/>
      <c r="J372" s="226"/>
      <c r="K372" s="226"/>
      <c r="L372" s="250"/>
    </row>
    <row r="373" spans="1:14" ht="8.25" customHeight="1">
      <c r="A373" s="296"/>
      <c r="B373" s="301"/>
      <c r="C373" s="302"/>
      <c r="D373" s="297"/>
      <c r="E373" s="226"/>
      <c r="F373" s="226"/>
      <c r="G373" s="226"/>
      <c r="H373" s="226"/>
      <c r="I373" s="226"/>
      <c r="J373" s="226"/>
      <c r="K373" s="226"/>
      <c r="L373" s="250"/>
    </row>
    <row r="374" spans="1:14">
      <c r="A374" s="296"/>
      <c r="B374" s="303" t="s">
        <v>253</v>
      </c>
      <c r="C374" s="302"/>
      <c r="D374" s="297"/>
      <c r="E374" s="226"/>
      <c r="F374" s="226"/>
      <c r="G374" s="226"/>
      <c r="H374" s="226"/>
      <c r="I374" s="226"/>
      <c r="J374" s="226"/>
      <c r="K374" s="226"/>
      <c r="L374" s="250"/>
    </row>
    <row r="375" spans="1:14" s="79" customFormat="1" ht="14.25">
      <c r="A375" s="77"/>
      <c r="B375" s="75" t="s">
        <v>199</v>
      </c>
      <c r="C375" s="16" t="s">
        <v>200</v>
      </c>
      <c r="D375" s="128"/>
      <c r="E375" s="76"/>
      <c r="F375" s="77"/>
      <c r="G375" s="77"/>
      <c r="H375" s="77"/>
      <c r="I375" s="77"/>
      <c r="J375" s="77"/>
      <c r="K375" s="77"/>
      <c r="L375" s="78"/>
      <c r="M375" s="97"/>
      <c r="N375" s="148"/>
    </row>
    <row r="376" spans="1:14" s="79" customFormat="1" ht="25.5">
      <c r="A376" s="77"/>
      <c r="B376" s="75" t="s">
        <v>201</v>
      </c>
      <c r="C376" s="123">
        <v>105050</v>
      </c>
      <c r="D376" s="97"/>
      <c r="E376" s="77"/>
      <c r="F376" s="77"/>
      <c r="G376" s="77"/>
      <c r="H376" s="77"/>
      <c r="I376" s="77"/>
      <c r="J376" s="77"/>
      <c r="K376" s="77"/>
      <c r="L376" s="78"/>
      <c r="M376" s="97"/>
      <c r="N376" s="148"/>
    </row>
    <row r="377" spans="1:14" s="79" customFormat="1">
      <c r="A377" s="77"/>
      <c r="B377" s="75" t="s">
        <v>202</v>
      </c>
      <c r="C377" s="251" t="s">
        <v>291</v>
      </c>
      <c r="D377" s="97"/>
      <c r="E377" s="77"/>
      <c r="F377" s="77"/>
      <c r="G377" s="77"/>
      <c r="H377" s="77"/>
      <c r="I377" s="77"/>
      <c r="J377" s="77"/>
      <c r="K377" s="77"/>
      <c r="L377" s="78"/>
      <c r="M377" s="97"/>
      <c r="N377" s="148"/>
    </row>
    <row r="378" spans="1:14" s="90" customFormat="1" ht="13.5" customHeight="1">
      <c r="A378" s="76"/>
      <c r="B378" s="99" t="s">
        <v>221</v>
      </c>
      <c r="C378" s="100">
        <v>1173</v>
      </c>
      <c r="D378" s="466"/>
      <c r="E378" s="466"/>
      <c r="F378" s="466"/>
      <c r="G378" s="466"/>
      <c r="H378" s="466"/>
      <c r="I378" s="466"/>
      <c r="J378" s="466"/>
      <c r="K378" s="466"/>
      <c r="L378" s="466"/>
      <c r="M378" s="91"/>
      <c r="N378" s="91"/>
    </row>
    <row r="379" spans="1:14" s="90" customFormat="1" ht="12" customHeight="1">
      <c r="A379" s="76"/>
      <c r="B379" s="99" t="s">
        <v>222</v>
      </c>
      <c r="C379" s="7">
        <v>11001</v>
      </c>
      <c r="D379" s="473" t="s">
        <v>223</v>
      </c>
      <c r="E379" s="466" t="s">
        <v>224</v>
      </c>
      <c r="F379" s="473" t="s">
        <v>225</v>
      </c>
      <c r="G379" s="473" t="s">
        <v>226</v>
      </c>
      <c r="H379" s="473" t="s">
        <v>227</v>
      </c>
      <c r="I379" s="466" t="s">
        <v>228</v>
      </c>
      <c r="J379" s="466" t="s">
        <v>229</v>
      </c>
      <c r="K379" s="466" t="s">
        <v>230</v>
      </c>
      <c r="L379" s="472" t="s">
        <v>259</v>
      </c>
      <c r="M379" s="91"/>
      <c r="N379" s="91"/>
    </row>
    <row r="380" spans="1:14" s="90" customFormat="1" ht="26.25" customHeight="1">
      <c r="A380" s="76"/>
      <c r="B380" s="99" t="s">
        <v>218</v>
      </c>
      <c r="C380" s="40" t="s">
        <v>213</v>
      </c>
      <c r="D380" s="474"/>
      <c r="E380" s="466"/>
      <c r="F380" s="474"/>
      <c r="G380" s="474"/>
      <c r="H380" s="474"/>
      <c r="I380" s="466"/>
      <c r="J380" s="466"/>
      <c r="K380" s="466"/>
      <c r="L380" s="472"/>
      <c r="M380" s="91"/>
      <c r="N380" s="91"/>
    </row>
    <row r="381" spans="1:14" s="101" customFormat="1" ht="26.25" customHeight="1">
      <c r="A381" s="176"/>
      <c r="B381" s="221" t="s">
        <v>231</v>
      </c>
      <c r="C381" s="181" t="s">
        <v>214</v>
      </c>
      <c r="D381" s="474"/>
      <c r="E381" s="466"/>
      <c r="F381" s="474"/>
      <c r="G381" s="474"/>
      <c r="H381" s="474"/>
      <c r="I381" s="466"/>
      <c r="J381" s="466"/>
      <c r="K381" s="466"/>
      <c r="L381" s="472"/>
      <c r="M381" s="105"/>
      <c r="N381" s="105"/>
    </row>
    <row r="382" spans="1:14" s="101" customFormat="1" ht="14.25" customHeight="1">
      <c r="A382" s="176"/>
      <c r="B382" s="102" t="s">
        <v>232</v>
      </c>
      <c r="C382" s="6" t="s">
        <v>6</v>
      </c>
      <c r="D382" s="474"/>
      <c r="E382" s="466"/>
      <c r="F382" s="474"/>
      <c r="G382" s="474"/>
      <c r="H382" s="474"/>
      <c r="I382" s="466"/>
      <c r="J382" s="466"/>
      <c r="K382" s="466"/>
      <c r="L382" s="472"/>
      <c r="M382" s="105"/>
      <c r="N382" s="105"/>
    </row>
    <row r="383" spans="1:14" s="101" customFormat="1" ht="14.25" customHeight="1">
      <c r="A383" s="176"/>
      <c r="B383" s="178" t="s">
        <v>254</v>
      </c>
      <c r="C383" s="13" t="s">
        <v>150</v>
      </c>
      <c r="D383" s="475"/>
      <c r="E383" s="466"/>
      <c r="F383" s="475"/>
      <c r="G383" s="475"/>
      <c r="H383" s="475"/>
      <c r="I383" s="466"/>
      <c r="J383" s="466"/>
      <c r="K383" s="466"/>
      <c r="L383" s="472"/>
      <c r="M383" s="105"/>
      <c r="N383" s="105"/>
    </row>
    <row r="384" spans="1:14" s="101" customFormat="1" ht="12.75" customHeight="1">
      <c r="A384" s="176"/>
      <c r="B384" s="221" t="s">
        <v>233</v>
      </c>
      <c r="C384" s="221"/>
      <c r="D384" s="125"/>
      <c r="E384" s="98"/>
      <c r="F384" s="98"/>
      <c r="G384" s="98"/>
      <c r="H384" s="98"/>
      <c r="I384" s="103"/>
      <c r="J384" s="103"/>
      <c r="K384" s="103"/>
      <c r="L384" s="103"/>
      <c r="M384" s="105"/>
      <c r="N384" s="105"/>
    </row>
    <row r="385" spans="1:14" s="101" customFormat="1" ht="25.5" customHeight="1">
      <c r="A385" s="176"/>
      <c r="B385" s="8" t="s">
        <v>75</v>
      </c>
      <c r="C385" s="9" t="s">
        <v>76</v>
      </c>
      <c r="D385" s="120"/>
      <c r="E385" s="126">
        <v>1</v>
      </c>
      <c r="F385" s="114">
        <v>1</v>
      </c>
      <c r="G385" s="114">
        <v>1</v>
      </c>
      <c r="H385" s="114">
        <v>1</v>
      </c>
      <c r="I385" s="114">
        <v>1</v>
      </c>
      <c r="J385" s="114">
        <v>1</v>
      </c>
      <c r="K385" s="114">
        <v>1</v>
      </c>
      <c r="L385" s="104"/>
      <c r="M385" s="105"/>
      <c r="N385" s="105"/>
    </row>
    <row r="386" spans="1:14" s="101" customFormat="1" ht="26.25" customHeight="1">
      <c r="A386" s="176"/>
      <c r="B386" s="8" t="s">
        <v>75</v>
      </c>
      <c r="C386" s="9" t="s">
        <v>77</v>
      </c>
      <c r="D386" s="120"/>
      <c r="E386" s="126">
        <v>9</v>
      </c>
      <c r="F386" s="114">
        <v>8</v>
      </c>
      <c r="G386" s="114">
        <v>8</v>
      </c>
      <c r="H386" s="114">
        <v>8</v>
      </c>
      <c r="I386" s="114">
        <v>8</v>
      </c>
      <c r="J386" s="114">
        <v>4</v>
      </c>
      <c r="K386" s="114">
        <v>4</v>
      </c>
      <c r="L386" s="104"/>
      <c r="M386" s="105"/>
      <c r="N386" s="105"/>
    </row>
    <row r="387" spans="1:14" s="101" customFormat="1" ht="17.25" customHeight="1">
      <c r="A387" s="176"/>
      <c r="B387" s="470" t="s">
        <v>234</v>
      </c>
      <c r="C387" s="471"/>
      <c r="D387" s="120"/>
      <c r="E387" s="126">
        <v>263128.5</v>
      </c>
      <c r="F387" s="114">
        <v>51645.7</v>
      </c>
      <c r="G387" s="114">
        <v>114164.1</v>
      </c>
      <c r="H387" s="114">
        <v>190273.5</v>
      </c>
      <c r="I387" s="113">
        <v>267075.42800000001</v>
      </c>
      <c r="J387" s="113">
        <v>271081.55891249998</v>
      </c>
      <c r="K387" s="113">
        <v>275147.78200000001</v>
      </c>
      <c r="L387" s="112"/>
      <c r="M387" s="105"/>
      <c r="N387" s="105"/>
    </row>
    <row r="388" spans="1:14" s="105" customFormat="1" ht="11.25" customHeight="1">
      <c r="A388" s="142"/>
      <c r="B388" s="175"/>
      <c r="C388" s="175"/>
      <c r="D388" s="137"/>
      <c r="E388" s="137"/>
      <c r="F388" s="137"/>
      <c r="G388" s="137"/>
      <c r="H388" s="137"/>
      <c r="I388" s="339"/>
      <c r="J388" s="339"/>
      <c r="K388" s="339"/>
      <c r="L388" s="340"/>
    </row>
    <row r="389" spans="1:14">
      <c r="B389" s="344" t="s">
        <v>199</v>
      </c>
      <c r="C389" s="350" t="s">
        <v>200</v>
      </c>
      <c r="D389" s="226"/>
      <c r="E389" s="226"/>
      <c r="F389" s="226"/>
      <c r="G389" s="226"/>
      <c r="H389" s="226"/>
      <c r="I389" s="226"/>
      <c r="J389" s="226"/>
      <c r="K389" s="226"/>
      <c r="L389" s="250"/>
    </row>
    <row r="390" spans="1:14" ht="14.25" customHeight="1">
      <c r="B390" s="234" t="s">
        <v>201</v>
      </c>
      <c r="C390" s="304">
        <v>105050</v>
      </c>
      <c r="D390" s="226"/>
      <c r="E390" s="226"/>
      <c r="F390" s="226"/>
      <c r="G390" s="226"/>
      <c r="H390" s="226"/>
      <c r="I390" s="226"/>
      <c r="J390" s="226"/>
      <c r="K390" s="226"/>
      <c r="L390" s="250"/>
    </row>
    <row r="391" spans="1:14">
      <c r="B391" s="234" t="s">
        <v>202</v>
      </c>
      <c r="C391" s="251" t="s">
        <v>291</v>
      </c>
      <c r="D391" s="226"/>
      <c r="E391" s="226"/>
      <c r="F391" s="226"/>
      <c r="G391" s="226"/>
      <c r="H391" s="226"/>
      <c r="I391" s="226"/>
      <c r="J391" s="226"/>
      <c r="K391" s="226"/>
      <c r="L391" s="250"/>
    </row>
    <row r="392" spans="1:14">
      <c r="B392" s="234" t="s">
        <v>221</v>
      </c>
      <c r="C392" s="235">
        <v>1173</v>
      </c>
      <c r="D392" s="490" t="s">
        <v>283</v>
      </c>
      <c r="E392" s="490"/>
      <c r="F392" s="490"/>
      <c r="G392" s="490"/>
      <c r="H392" s="490"/>
      <c r="I392" s="490"/>
      <c r="J392" s="490"/>
      <c r="K392" s="490"/>
      <c r="L392" s="490"/>
    </row>
    <row r="393" spans="1:14" ht="12.75" customHeight="1">
      <c r="B393" s="234" t="s">
        <v>222</v>
      </c>
      <c r="C393" s="305">
        <v>11002</v>
      </c>
      <c r="D393" s="479" t="s">
        <v>223</v>
      </c>
      <c r="E393" s="479" t="s">
        <v>224</v>
      </c>
      <c r="F393" s="482" t="s">
        <v>239</v>
      </c>
      <c r="G393" s="482" t="s">
        <v>240</v>
      </c>
      <c r="H393" s="482" t="s">
        <v>241</v>
      </c>
      <c r="I393" s="479" t="s">
        <v>228</v>
      </c>
      <c r="J393" s="479" t="s">
        <v>229</v>
      </c>
      <c r="K393" s="479" t="s">
        <v>230</v>
      </c>
      <c r="L393" s="486"/>
    </row>
    <row r="394" spans="1:14" ht="15.75" customHeight="1">
      <c r="B394" s="234" t="s">
        <v>218</v>
      </c>
      <c r="C394" s="306" t="s">
        <v>56</v>
      </c>
      <c r="D394" s="480"/>
      <c r="E394" s="480"/>
      <c r="F394" s="483"/>
      <c r="G394" s="483"/>
      <c r="H394" s="483"/>
      <c r="I394" s="480"/>
      <c r="J394" s="480"/>
      <c r="K394" s="480"/>
      <c r="L394" s="487"/>
    </row>
    <row r="395" spans="1:14" ht="33.75" customHeight="1">
      <c r="B395" s="307" t="s">
        <v>231</v>
      </c>
      <c r="C395" s="308" t="s">
        <v>151</v>
      </c>
      <c r="D395" s="480"/>
      <c r="E395" s="480"/>
      <c r="F395" s="483"/>
      <c r="G395" s="483"/>
      <c r="H395" s="483"/>
      <c r="I395" s="480"/>
      <c r="J395" s="480"/>
      <c r="K395" s="480"/>
      <c r="L395" s="487"/>
    </row>
    <row r="396" spans="1:14">
      <c r="B396" s="236" t="s">
        <v>220</v>
      </c>
      <c r="C396" s="237" t="s">
        <v>6</v>
      </c>
      <c r="D396" s="480"/>
      <c r="E396" s="480"/>
      <c r="F396" s="483"/>
      <c r="G396" s="483"/>
      <c r="H396" s="483"/>
      <c r="I396" s="480"/>
      <c r="J396" s="480"/>
      <c r="K396" s="480"/>
      <c r="L396" s="487"/>
    </row>
    <row r="397" spans="1:14" ht="22.5" customHeight="1">
      <c r="B397" s="238" t="s">
        <v>284</v>
      </c>
      <c r="C397" s="309" t="s">
        <v>85</v>
      </c>
      <c r="D397" s="480"/>
      <c r="E397" s="480"/>
      <c r="F397" s="483"/>
      <c r="G397" s="483"/>
      <c r="H397" s="483"/>
      <c r="I397" s="480"/>
      <c r="J397" s="480"/>
      <c r="K397" s="480"/>
      <c r="L397" s="487"/>
    </row>
    <row r="398" spans="1:14">
      <c r="B398" s="503" t="s">
        <v>233</v>
      </c>
      <c r="C398" s="504"/>
      <c r="D398" s="481"/>
      <c r="E398" s="481"/>
      <c r="F398" s="484"/>
      <c r="G398" s="484"/>
      <c r="H398" s="484"/>
      <c r="I398" s="481"/>
      <c r="J398" s="481"/>
      <c r="K398" s="481"/>
      <c r="L398" s="488"/>
    </row>
    <row r="399" spans="1:14">
      <c r="B399" s="310" t="s">
        <v>75</v>
      </c>
      <c r="C399" s="15" t="s">
        <v>152</v>
      </c>
      <c r="D399" s="246"/>
      <c r="E399" s="246">
        <v>342.4</v>
      </c>
      <c r="F399" s="246">
        <v>342.4</v>
      </c>
      <c r="G399" s="246">
        <v>342.4</v>
      </c>
      <c r="H399" s="246">
        <v>342.4</v>
      </c>
      <c r="I399" s="311">
        <v>342.4</v>
      </c>
      <c r="J399" s="311">
        <v>342.4</v>
      </c>
      <c r="K399" s="311">
        <v>342.4</v>
      </c>
      <c r="L399" s="243"/>
    </row>
    <row r="400" spans="1:14">
      <c r="B400" s="310" t="s">
        <v>75</v>
      </c>
      <c r="C400" s="15" t="s">
        <v>153</v>
      </c>
      <c r="D400" s="246"/>
      <c r="E400" s="347">
        <v>2800</v>
      </c>
      <c r="F400" s="347">
        <v>500</v>
      </c>
      <c r="G400" s="347">
        <v>1000</v>
      </c>
      <c r="H400" s="347">
        <v>1500</v>
      </c>
      <c r="I400" s="260">
        <v>2000</v>
      </c>
      <c r="J400" s="260">
        <v>1200</v>
      </c>
      <c r="K400" s="260">
        <v>1000</v>
      </c>
      <c r="L400" s="284"/>
      <c r="M400" s="257"/>
    </row>
    <row r="401" spans="2:13" ht="25.5">
      <c r="B401" s="310" t="s">
        <v>81</v>
      </c>
      <c r="C401" s="15" t="s">
        <v>154</v>
      </c>
      <c r="D401" s="246"/>
      <c r="E401" s="353">
        <v>8</v>
      </c>
      <c r="F401" s="353">
        <v>0</v>
      </c>
      <c r="G401" s="353">
        <v>0</v>
      </c>
      <c r="H401" s="353">
        <v>0</v>
      </c>
      <c r="I401" s="260">
        <v>9</v>
      </c>
      <c r="J401" s="260">
        <v>10</v>
      </c>
      <c r="K401" s="260">
        <v>10</v>
      </c>
      <c r="L401" s="284"/>
      <c r="M401" s="257"/>
    </row>
    <row r="402" spans="2:13" ht="15" customHeight="1">
      <c r="B402" s="264" t="s">
        <v>234</v>
      </c>
      <c r="C402" s="265"/>
      <c r="D402" s="272"/>
      <c r="E402" s="266">
        <v>1126664.3</v>
      </c>
      <c r="F402" s="113">
        <f>I402*25%</f>
        <v>322073.8</v>
      </c>
      <c r="G402" s="113">
        <f>I402*50%</f>
        <v>644147.6</v>
      </c>
      <c r="H402" s="113">
        <f>I402*75%</f>
        <v>966221.39999999991</v>
      </c>
      <c r="I402" s="260">
        <v>1288295.2</v>
      </c>
      <c r="J402" s="354">
        <v>1396034.6</v>
      </c>
      <c r="K402" s="354">
        <v>1396034.6</v>
      </c>
      <c r="L402" s="247"/>
      <c r="M402" s="257"/>
    </row>
    <row r="403" spans="2:13" s="257" customFormat="1" ht="15" customHeight="1">
      <c r="B403" s="511"/>
      <c r="C403" s="511"/>
      <c r="D403" s="511"/>
      <c r="E403" s="511"/>
      <c r="F403" s="511"/>
      <c r="G403" s="511"/>
      <c r="H403" s="511"/>
      <c r="I403" s="511"/>
      <c r="J403" s="511"/>
      <c r="K403" s="511"/>
      <c r="L403" s="512"/>
    </row>
    <row r="404" spans="2:13">
      <c r="B404" s="234" t="s">
        <v>199</v>
      </c>
      <c r="C404" s="229" t="s">
        <v>200</v>
      </c>
      <c r="D404" s="226"/>
      <c r="E404" s="226"/>
      <c r="F404" s="226"/>
      <c r="G404" s="226"/>
      <c r="H404" s="226"/>
      <c r="I404" s="226"/>
      <c r="J404" s="226"/>
      <c r="K404" s="226"/>
      <c r="L404" s="250"/>
    </row>
    <row r="405" spans="2:13" ht="25.5">
      <c r="B405" s="234" t="s">
        <v>201</v>
      </c>
      <c r="C405" s="304">
        <v>105050</v>
      </c>
      <c r="D405" s="226"/>
      <c r="E405" s="226"/>
      <c r="F405" s="226"/>
      <c r="G405" s="226"/>
      <c r="H405" s="226"/>
      <c r="I405" s="226"/>
      <c r="J405" s="226"/>
      <c r="K405" s="226"/>
      <c r="L405" s="250"/>
    </row>
    <row r="406" spans="2:13">
      <c r="B406" s="234" t="s">
        <v>202</v>
      </c>
      <c r="C406" s="251" t="s">
        <v>291</v>
      </c>
      <c r="D406" s="226"/>
      <c r="E406" s="226"/>
      <c r="F406" s="226"/>
      <c r="G406" s="226"/>
      <c r="H406" s="226"/>
      <c r="I406" s="226"/>
      <c r="J406" s="226"/>
      <c r="K406" s="226"/>
      <c r="L406" s="312"/>
    </row>
    <row r="407" spans="2:13">
      <c r="B407" s="234" t="s">
        <v>221</v>
      </c>
      <c r="C407" s="235">
        <v>1173</v>
      </c>
      <c r="D407" s="490" t="s">
        <v>283</v>
      </c>
      <c r="E407" s="490"/>
      <c r="F407" s="490"/>
      <c r="G407" s="490"/>
      <c r="H407" s="490"/>
      <c r="I407" s="490"/>
      <c r="J407" s="490"/>
      <c r="K407" s="490"/>
      <c r="L407" s="490"/>
    </row>
    <row r="408" spans="2:13" ht="12.75" customHeight="1">
      <c r="B408" s="234" t="s">
        <v>222</v>
      </c>
      <c r="C408" s="305">
        <v>11003</v>
      </c>
      <c r="D408" s="479" t="s">
        <v>223</v>
      </c>
      <c r="E408" s="479" t="s">
        <v>224</v>
      </c>
      <c r="F408" s="482" t="s">
        <v>239</v>
      </c>
      <c r="G408" s="482" t="s">
        <v>240</v>
      </c>
      <c r="H408" s="482" t="s">
        <v>241</v>
      </c>
      <c r="I408" s="479" t="s">
        <v>228</v>
      </c>
      <c r="J408" s="479" t="s">
        <v>229</v>
      </c>
      <c r="K408" s="479" t="s">
        <v>230</v>
      </c>
      <c r="L408" s="486"/>
    </row>
    <row r="409" spans="2:13" ht="16.5" customHeight="1">
      <c r="B409" s="234" t="s">
        <v>218</v>
      </c>
      <c r="C409" s="309" t="s">
        <v>62</v>
      </c>
      <c r="D409" s="480"/>
      <c r="E409" s="480"/>
      <c r="F409" s="483"/>
      <c r="G409" s="483"/>
      <c r="H409" s="483"/>
      <c r="I409" s="480"/>
      <c r="J409" s="480"/>
      <c r="K409" s="480"/>
      <c r="L409" s="487"/>
    </row>
    <row r="410" spans="2:13" ht="15.75" customHeight="1">
      <c r="B410" s="307" t="s">
        <v>231</v>
      </c>
      <c r="C410" s="313" t="s">
        <v>63</v>
      </c>
      <c r="D410" s="480"/>
      <c r="E410" s="480"/>
      <c r="F410" s="483"/>
      <c r="G410" s="483"/>
      <c r="H410" s="483"/>
      <c r="I410" s="480"/>
      <c r="J410" s="480"/>
      <c r="K410" s="480"/>
      <c r="L410" s="487"/>
    </row>
    <row r="411" spans="2:13">
      <c r="B411" s="236" t="s">
        <v>220</v>
      </c>
      <c r="C411" s="237" t="s">
        <v>6</v>
      </c>
      <c r="D411" s="480"/>
      <c r="E411" s="480"/>
      <c r="F411" s="483"/>
      <c r="G411" s="483"/>
      <c r="H411" s="483"/>
      <c r="I411" s="480"/>
      <c r="J411" s="480"/>
      <c r="K411" s="480"/>
      <c r="L411" s="487"/>
    </row>
    <row r="412" spans="2:13" ht="18.75" customHeight="1">
      <c r="B412" s="238" t="s">
        <v>292</v>
      </c>
      <c r="C412" s="314" t="s">
        <v>85</v>
      </c>
      <c r="D412" s="480"/>
      <c r="E412" s="480"/>
      <c r="F412" s="483"/>
      <c r="G412" s="483"/>
      <c r="H412" s="483"/>
      <c r="I412" s="480"/>
      <c r="J412" s="480"/>
      <c r="K412" s="480"/>
      <c r="L412" s="487"/>
    </row>
    <row r="413" spans="2:13">
      <c r="B413" s="507" t="s">
        <v>233</v>
      </c>
      <c r="C413" s="508"/>
      <c r="D413" s="481"/>
      <c r="E413" s="481"/>
      <c r="F413" s="484"/>
      <c r="G413" s="484"/>
      <c r="H413" s="484"/>
      <c r="I413" s="481"/>
      <c r="J413" s="481"/>
      <c r="K413" s="481"/>
      <c r="L413" s="488"/>
    </row>
    <row r="414" spans="2:13" ht="18.75" customHeight="1">
      <c r="B414" s="239" t="s">
        <v>75</v>
      </c>
      <c r="C414" s="15" t="s">
        <v>155</v>
      </c>
      <c r="D414" s="272"/>
      <c r="E414" s="311">
        <v>342.4</v>
      </c>
      <c r="F414" s="311">
        <v>342.4</v>
      </c>
      <c r="G414" s="311">
        <v>342.4</v>
      </c>
      <c r="H414" s="311">
        <v>342.4</v>
      </c>
      <c r="I414" s="311">
        <v>342.4</v>
      </c>
      <c r="J414" s="311">
        <v>342.4</v>
      </c>
      <c r="K414" s="311">
        <v>342.4</v>
      </c>
      <c r="L414" s="315"/>
    </row>
    <row r="415" spans="2:13" ht="15" customHeight="1">
      <c r="B415" s="264" t="s">
        <v>234</v>
      </c>
      <c r="C415" s="265"/>
      <c r="D415" s="272"/>
      <c r="E415" s="271">
        <v>15000</v>
      </c>
      <c r="F415" s="113">
        <f>I415*25%</f>
        <v>3750</v>
      </c>
      <c r="G415" s="113">
        <f>I415*50%</f>
        <v>7500</v>
      </c>
      <c r="H415" s="113">
        <f>I415*75%</f>
        <v>11250</v>
      </c>
      <c r="I415" s="267">
        <v>15000</v>
      </c>
      <c r="J415" s="267">
        <v>15000</v>
      </c>
      <c r="K415" s="267">
        <v>15000</v>
      </c>
      <c r="L415" s="316"/>
    </row>
    <row r="416" spans="2:13" s="290" customFormat="1" ht="36.75" customHeight="1">
      <c r="B416" s="509"/>
      <c r="C416" s="509"/>
      <c r="D416" s="509"/>
      <c r="E416" s="509"/>
      <c r="F416" s="509"/>
      <c r="G416" s="509"/>
      <c r="H416" s="509"/>
      <c r="I416" s="509"/>
      <c r="J416" s="509"/>
      <c r="K416" s="509"/>
      <c r="L416" s="510"/>
    </row>
    <row r="417" spans="2:13">
      <c r="B417" s="234" t="s">
        <v>199</v>
      </c>
      <c r="C417" s="251" t="s">
        <v>200</v>
      </c>
      <c r="D417" s="226"/>
      <c r="E417" s="226"/>
      <c r="F417" s="226"/>
      <c r="G417" s="226"/>
      <c r="H417" s="226"/>
      <c r="I417" s="226"/>
      <c r="J417" s="226"/>
      <c r="K417" s="226"/>
      <c r="L417" s="250"/>
      <c r="M417" s="222"/>
    </row>
    <row r="418" spans="2:13" ht="14.25" customHeight="1">
      <c r="B418" s="234" t="s">
        <v>201</v>
      </c>
      <c r="C418" s="304">
        <v>105050</v>
      </c>
      <c r="D418" s="226"/>
      <c r="E418" s="226"/>
      <c r="F418" s="226"/>
      <c r="G418" s="226"/>
      <c r="H418" s="226"/>
      <c r="I418" s="226"/>
      <c r="J418" s="226"/>
      <c r="K418" s="226"/>
      <c r="L418" s="250"/>
      <c r="M418" s="222"/>
    </row>
    <row r="419" spans="2:13">
      <c r="B419" s="234" t="s">
        <v>202</v>
      </c>
      <c r="C419" s="251" t="s">
        <v>291</v>
      </c>
      <c r="D419" s="226"/>
      <c r="E419" s="226"/>
      <c r="F419" s="226"/>
      <c r="G419" s="226"/>
      <c r="H419" s="226"/>
      <c r="I419" s="226"/>
      <c r="J419" s="226"/>
      <c r="K419" s="226"/>
      <c r="L419" s="250"/>
      <c r="M419" s="222"/>
    </row>
    <row r="420" spans="2:13">
      <c r="B420" s="234" t="s">
        <v>221</v>
      </c>
      <c r="C420" s="235">
        <v>1173</v>
      </c>
      <c r="D420" s="490" t="s">
        <v>283</v>
      </c>
      <c r="E420" s="490"/>
      <c r="F420" s="490"/>
      <c r="G420" s="490"/>
      <c r="H420" s="490"/>
      <c r="I420" s="490"/>
      <c r="J420" s="490"/>
      <c r="K420" s="490"/>
      <c r="L420" s="490"/>
    </row>
    <row r="421" spans="2:13" ht="12.75" customHeight="1">
      <c r="B421" s="234" t="s">
        <v>222</v>
      </c>
      <c r="C421" s="305">
        <v>11004</v>
      </c>
      <c r="D421" s="479" t="s">
        <v>223</v>
      </c>
      <c r="E421" s="479" t="s">
        <v>224</v>
      </c>
      <c r="F421" s="482" t="s">
        <v>239</v>
      </c>
      <c r="G421" s="482" t="s">
        <v>240</v>
      </c>
      <c r="H421" s="482" t="s">
        <v>241</v>
      </c>
      <c r="I421" s="479" t="s">
        <v>228</v>
      </c>
      <c r="J421" s="479" t="s">
        <v>229</v>
      </c>
      <c r="K421" s="479" t="s">
        <v>230</v>
      </c>
      <c r="L421" s="486"/>
    </row>
    <row r="422" spans="2:13" ht="15.75" customHeight="1">
      <c r="B422" s="234" t="s">
        <v>218</v>
      </c>
      <c r="C422" s="306" t="s">
        <v>65</v>
      </c>
      <c r="D422" s="480"/>
      <c r="E422" s="480"/>
      <c r="F422" s="483"/>
      <c r="G422" s="483"/>
      <c r="H422" s="483"/>
      <c r="I422" s="480"/>
      <c r="J422" s="480"/>
      <c r="K422" s="480"/>
      <c r="L422" s="487"/>
    </row>
    <row r="423" spans="2:13" ht="37.5" customHeight="1">
      <c r="B423" s="307" t="s">
        <v>231</v>
      </c>
      <c r="C423" s="317" t="s">
        <v>156</v>
      </c>
      <c r="D423" s="480"/>
      <c r="E423" s="480"/>
      <c r="F423" s="483"/>
      <c r="G423" s="483"/>
      <c r="H423" s="483"/>
      <c r="I423" s="480"/>
      <c r="J423" s="480"/>
      <c r="K423" s="480"/>
      <c r="L423" s="487"/>
    </row>
    <row r="424" spans="2:13">
      <c r="B424" s="236" t="s">
        <v>220</v>
      </c>
      <c r="C424" s="237" t="s">
        <v>6</v>
      </c>
      <c r="D424" s="480"/>
      <c r="E424" s="480"/>
      <c r="F424" s="483"/>
      <c r="G424" s="483"/>
      <c r="H424" s="483"/>
      <c r="I424" s="480"/>
      <c r="J424" s="480"/>
      <c r="K424" s="480"/>
      <c r="L424" s="487"/>
    </row>
    <row r="425" spans="2:13" ht="31.5" customHeight="1">
      <c r="B425" s="238" t="s">
        <v>284</v>
      </c>
      <c r="C425" s="309" t="s">
        <v>293</v>
      </c>
      <c r="D425" s="480"/>
      <c r="E425" s="480"/>
      <c r="F425" s="483"/>
      <c r="G425" s="483"/>
      <c r="H425" s="483"/>
      <c r="I425" s="480"/>
      <c r="J425" s="480"/>
      <c r="K425" s="480"/>
      <c r="L425" s="487"/>
    </row>
    <row r="426" spans="2:13" ht="21" customHeight="1">
      <c r="B426" s="503" t="s">
        <v>233</v>
      </c>
      <c r="C426" s="504"/>
      <c r="D426" s="481"/>
      <c r="E426" s="481"/>
      <c r="F426" s="484"/>
      <c r="G426" s="484"/>
      <c r="H426" s="484"/>
      <c r="I426" s="481"/>
      <c r="J426" s="481"/>
      <c r="K426" s="481"/>
      <c r="L426" s="488"/>
    </row>
    <row r="427" spans="2:13" ht="19.5" customHeight="1">
      <c r="B427" s="310" t="s">
        <v>75</v>
      </c>
      <c r="C427" s="15" t="s">
        <v>157</v>
      </c>
      <c r="D427" s="246"/>
      <c r="E427" s="278">
        <v>5400</v>
      </c>
      <c r="F427" s="278">
        <v>0</v>
      </c>
      <c r="G427" s="278">
        <v>5400</v>
      </c>
      <c r="H427" s="278">
        <v>5400</v>
      </c>
      <c r="I427" s="266">
        <v>5400</v>
      </c>
      <c r="J427" s="266">
        <v>5400</v>
      </c>
      <c r="K427" s="266">
        <v>5400</v>
      </c>
      <c r="L427" s="243"/>
    </row>
    <row r="428" spans="2:13" ht="20.25" customHeight="1">
      <c r="B428" s="310" t="s">
        <v>75</v>
      </c>
      <c r="C428" s="15" t="s">
        <v>158</v>
      </c>
      <c r="D428" s="246"/>
      <c r="E428" s="278">
        <v>2700</v>
      </c>
      <c r="F428" s="278">
        <v>0</v>
      </c>
      <c r="G428" s="278">
        <v>2700</v>
      </c>
      <c r="H428" s="278">
        <v>2700</v>
      </c>
      <c r="I428" s="266">
        <v>2700</v>
      </c>
      <c r="J428" s="266">
        <v>2700</v>
      </c>
      <c r="K428" s="266">
        <v>2700</v>
      </c>
      <c r="L428" s="243"/>
    </row>
    <row r="429" spans="2:13" ht="25.5">
      <c r="B429" s="310" t="s">
        <v>81</v>
      </c>
      <c r="C429" s="15" t="s">
        <v>159</v>
      </c>
      <c r="D429" s="246"/>
      <c r="E429" s="266">
        <v>60</v>
      </c>
      <c r="F429" s="266">
        <v>0</v>
      </c>
      <c r="G429" s="266">
        <v>60</v>
      </c>
      <c r="H429" s="266">
        <v>60</v>
      </c>
      <c r="I429" s="266">
        <v>60</v>
      </c>
      <c r="J429" s="266">
        <v>60</v>
      </c>
      <c r="K429" s="266">
        <v>60</v>
      </c>
      <c r="L429" s="243"/>
    </row>
    <row r="430" spans="2:13" ht="21.75" customHeight="1">
      <c r="B430" s="264" t="s">
        <v>234</v>
      </c>
      <c r="C430" s="265"/>
      <c r="D430" s="272"/>
      <c r="E430" s="278">
        <v>43710.9</v>
      </c>
      <c r="F430" s="113">
        <v>0</v>
      </c>
      <c r="G430" s="267">
        <v>43710.9</v>
      </c>
      <c r="H430" s="267">
        <v>43710.9</v>
      </c>
      <c r="I430" s="267">
        <v>43710.9</v>
      </c>
      <c r="J430" s="267">
        <v>43710.9</v>
      </c>
      <c r="K430" s="267">
        <v>43710.9</v>
      </c>
      <c r="L430" s="243"/>
    </row>
    <row r="431" spans="2:13" s="257" customFormat="1" ht="40.5" customHeight="1">
      <c r="B431" s="318"/>
      <c r="C431" s="319"/>
      <c r="D431" s="320"/>
      <c r="E431" s="320"/>
      <c r="F431" s="321"/>
      <c r="G431" s="321"/>
      <c r="H431" s="321"/>
      <c r="I431" s="322"/>
      <c r="J431" s="322"/>
      <c r="K431" s="322"/>
      <c r="L431" s="323"/>
    </row>
    <row r="432" spans="2:13" ht="15" customHeight="1">
      <c r="B432" s="234" t="s">
        <v>199</v>
      </c>
      <c r="C432" s="251" t="s">
        <v>200</v>
      </c>
      <c r="D432" s="226"/>
      <c r="E432" s="226"/>
      <c r="F432" s="226"/>
      <c r="G432" s="226"/>
      <c r="H432" s="226"/>
      <c r="I432" s="226"/>
      <c r="J432" s="226"/>
      <c r="K432" s="226"/>
      <c r="L432" s="250"/>
    </row>
    <row r="433" spans="1:14" ht="14.25" customHeight="1">
      <c r="B433" s="234" t="s">
        <v>201</v>
      </c>
      <c r="C433" s="304">
        <v>104006</v>
      </c>
      <c r="D433" s="226"/>
      <c r="E433" s="226"/>
      <c r="F433" s="226"/>
      <c r="G433" s="226"/>
      <c r="H433" s="226"/>
      <c r="I433" s="226"/>
      <c r="J433" s="226"/>
      <c r="K433" s="226"/>
      <c r="L433" s="250"/>
    </row>
    <row r="434" spans="1:14">
      <c r="B434" s="234" t="s">
        <v>202</v>
      </c>
      <c r="C434" s="251" t="s">
        <v>281</v>
      </c>
      <c r="D434" s="226"/>
      <c r="E434" s="226"/>
      <c r="F434" s="226"/>
      <c r="G434" s="226"/>
      <c r="H434" s="226"/>
      <c r="I434" s="226"/>
      <c r="J434" s="226"/>
      <c r="K434" s="226"/>
      <c r="L434" s="312"/>
    </row>
    <row r="435" spans="1:14">
      <c r="B435" s="234" t="s">
        <v>221</v>
      </c>
      <c r="C435" s="235">
        <v>1173</v>
      </c>
      <c r="D435" s="490" t="s">
        <v>283</v>
      </c>
      <c r="E435" s="490"/>
      <c r="F435" s="490"/>
      <c r="G435" s="490"/>
      <c r="H435" s="490"/>
      <c r="I435" s="490"/>
      <c r="J435" s="490"/>
      <c r="K435" s="490"/>
      <c r="L435" s="490"/>
    </row>
    <row r="436" spans="1:14" ht="12.75" customHeight="1">
      <c r="B436" s="234" t="s">
        <v>222</v>
      </c>
      <c r="C436" s="305">
        <v>11005</v>
      </c>
      <c r="D436" s="479" t="s">
        <v>223</v>
      </c>
      <c r="E436" s="479" t="s">
        <v>224</v>
      </c>
      <c r="F436" s="482" t="s">
        <v>239</v>
      </c>
      <c r="G436" s="482" t="s">
        <v>240</v>
      </c>
      <c r="H436" s="482" t="s">
        <v>241</v>
      </c>
      <c r="I436" s="479" t="s">
        <v>228</v>
      </c>
      <c r="J436" s="479" t="s">
        <v>229</v>
      </c>
      <c r="K436" s="479" t="s">
        <v>230</v>
      </c>
      <c r="L436" s="486"/>
    </row>
    <row r="437" spans="1:14" ht="15.75" customHeight="1">
      <c r="B437" s="234" t="s">
        <v>218</v>
      </c>
      <c r="C437" s="306" t="s">
        <v>67</v>
      </c>
      <c r="D437" s="480"/>
      <c r="E437" s="480"/>
      <c r="F437" s="483"/>
      <c r="G437" s="483"/>
      <c r="H437" s="483"/>
      <c r="I437" s="480"/>
      <c r="J437" s="480"/>
      <c r="K437" s="480"/>
      <c r="L437" s="487"/>
    </row>
    <row r="438" spans="1:14" ht="26.25" customHeight="1">
      <c r="B438" s="307" t="s">
        <v>231</v>
      </c>
      <c r="C438" s="308" t="s">
        <v>160</v>
      </c>
      <c r="D438" s="480"/>
      <c r="E438" s="480"/>
      <c r="F438" s="483"/>
      <c r="G438" s="483"/>
      <c r="H438" s="483"/>
      <c r="I438" s="480"/>
      <c r="J438" s="480"/>
      <c r="K438" s="480"/>
      <c r="L438" s="487"/>
    </row>
    <row r="439" spans="1:14" ht="20.25" customHeight="1">
      <c r="B439" s="236" t="s">
        <v>220</v>
      </c>
      <c r="C439" s="237" t="s">
        <v>6</v>
      </c>
      <c r="D439" s="480"/>
      <c r="E439" s="480"/>
      <c r="F439" s="483"/>
      <c r="G439" s="483"/>
      <c r="H439" s="483"/>
      <c r="I439" s="480"/>
      <c r="J439" s="480"/>
      <c r="K439" s="480"/>
      <c r="L439" s="487"/>
    </row>
    <row r="440" spans="1:14" ht="25.5" customHeight="1">
      <c r="B440" s="238" t="s">
        <v>284</v>
      </c>
      <c r="C440" s="314" t="s">
        <v>85</v>
      </c>
      <c r="D440" s="480"/>
      <c r="E440" s="480"/>
      <c r="F440" s="483"/>
      <c r="G440" s="483"/>
      <c r="H440" s="483"/>
      <c r="I440" s="480"/>
      <c r="J440" s="480"/>
      <c r="K440" s="480"/>
      <c r="L440" s="487"/>
    </row>
    <row r="441" spans="1:14">
      <c r="B441" s="503" t="s">
        <v>233</v>
      </c>
      <c r="C441" s="504"/>
      <c r="D441" s="481"/>
      <c r="E441" s="481"/>
      <c r="F441" s="484"/>
      <c r="G441" s="484"/>
      <c r="H441" s="484"/>
      <c r="I441" s="481"/>
      <c r="J441" s="481"/>
      <c r="K441" s="481"/>
      <c r="L441" s="488"/>
    </row>
    <row r="442" spans="1:14" ht="25.5">
      <c r="B442" s="310" t="s">
        <v>75</v>
      </c>
      <c r="C442" s="15" t="s">
        <v>161</v>
      </c>
      <c r="D442" s="246"/>
      <c r="E442" s="215">
        <v>45</v>
      </c>
      <c r="F442" s="246">
        <v>5</v>
      </c>
      <c r="G442" s="246">
        <v>20</v>
      </c>
      <c r="H442" s="246">
        <v>35</v>
      </c>
      <c r="I442" s="31">
        <v>45</v>
      </c>
      <c r="J442" s="31">
        <v>45</v>
      </c>
      <c r="K442" s="31">
        <v>45</v>
      </c>
      <c r="L442" s="315"/>
    </row>
    <row r="443" spans="1:14" ht="38.25">
      <c r="B443" s="310" t="s">
        <v>75</v>
      </c>
      <c r="C443" s="15" t="s">
        <v>162</v>
      </c>
      <c r="D443" s="246"/>
      <c r="E443" s="215">
        <v>10</v>
      </c>
      <c r="F443" s="246">
        <v>1</v>
      </c>
      <c r="G443" s="246">
        <v>4</v>
      </c>
      <c r="H443" s="246">
        <v>7</v>
      </c>
      <c r="I443" s="31">
        <v>10</v>
      </c>
      <c r="J443" s="31">
        <v>10</v>
      </c>
      <c r="K443" s="31">
        <v>10</v>
      </c>
      <c r="L443" s="315"/>
    </row>
    <row r="444" spans="1:14" ht="25.5">
      <c r="B444" s="310" t="s">
        <v>81</v>
      </c>
      <c r="C444" s="15" t="s">
        <v>163</v>
      </c>
      <c r="D444" s="246"/>
      <c r="E444" s="215">
        <v>80</v>
      </c>
      <c r="F444" s="246">
        <v>10</v>
      </c>
      <c r="G444" s="246">
        <v>40</v>
      </c>
      <c r="H444" s="246">
        <v>60</v>
      </c>
      <c r="I444" s="31">
        <v>80</v>
      </c>
      <c r="J444" s="31">
        <v>80</v>
      </c>
      <c r="K444" s="31">
        <v>80</v>
      </c>
      <c r="L444" s="315"/>
    </row>
    <row r="445" spans="1:14" ht="22.5" customHeight="1">
      <c r="B445" s="264" t="s">
        <v>234</v>
      </c>
      <c r="C445" s="265"/>
      <c r="D445" s="272"/>
      <c r="E445" s="216">
        <v>53325.8</v>
      </c>
      <c r="F445" s="113">
        <f>I445*25%</f>
        <v>13331.45</v>
      </c>
      <c r="G445" s="113">
        <f>I445*50%</f>
        <v>26662.9</v>
      </c>
      <c r="H445" s="113">
        <f>I445*75%</f>
        <v>39994.350000000006</v>
      </c>
      <c r="I445" s="35">
        <v>53325.8</v>
      </c>
      <c r="J445" s="35">
        <v>53325.8</v>
      </c>
      <c r="K445" s="35">
        <v>53325.8</v>
      </c>
      <c r="L445" s="316"/>
    </row>
    <row r="446" spans="1:14" s="257" customFormat="1" ht="55.5" customHeight="1">
      <c r="B446" s="318"/>
      <c r="C446" s="319"/>
      <c r="D446" s="320"/>
      <c r="E446" s="320"/>
      <c r="F446" s="321"/>
      <c r="G446" s="321"/>
      <c r="H446" s="321"/>
      <c r="I446" s="322"/>
      <c r="J446" s="322"/>
      <c r="K446" s="322"/>
      <c r="L446" s="324"/>
    </row>
    <row r="447" spans="1:14" s="79" customFormat="1" ht="14.25">
      <c r="A447" s="77"/>
      <c r="B447" s="75" t="s">
        <v>199</v>
      </c>
      <c r="C447" s="16" t="s">
        <v>200</v>
      </c>
      <c r="D447" s="128"/>
      <c r="E447" s="76"/>
      <c r="F447" s="77"/>
      <c r="G447" s="77"/>
      <c r="H447" s="77"/>
      <c r="I447" s="77"/>
      <c r="J447" s="77"/>
      <c r="K447" s="77"/>
      <c r="L447" s="78"/>
      <c r="M447" s="97"/>
      <c r="N447" s="148"/>
    </row>
    <row r="448" spans="1:14" s="79" customFormat="1" ht="25.5">
      <c r="A448" s="77"/>
      <c r="B448" s="75" t="s">
        <v>201</v>
      </c>
      <c r="C448" s="123">
        <v>105050</v>
      </c>
      <c r="D448" s="97"/>
      <c r="E448" s="77"/>
      <c r="F448" s="77"/>
      <c r="G448" s="77"/>
      <c r="H448" s="77"/>
      <c r="I448" s="77"/>
      <c r="J448" s="77"/>
      <c r="K448" s="77"/>
      <c r="L448" s="78"/>
      <c r="M448" s="97"/>
      <c r="N448" s="148"/>
    </row>
    <row r="449" spans="1:14" s="79" customFormat="1">
      <c r="A449" s="77"/>
      <c r="B449" s="75" t="s">
        <v>202</v>
      </c>
      <c r="C449" s="251" t="s">
        <v>291</v>
      </c>
      <c r="D449" s="97"/>
      <c r="E449" s="77"/>
      <c r="F449" s="77"/>
      <c r="G449" s="77"/>
      <c r="H449" s="77"/>
      <c r="I449" s="77"/>
      <c r="J449" s="77"/>
      <c r="K449" s="77"/>
      <c r="L449" s="78"/>
      <c r="M449" s="97"/>
      <c r="N449" s="148"/>
    </row>
    <row r="450" spans="1:14" s="90" customFormat="1" ht="25.5" customHeight="1">
      <c r="A450" s="76"/>
      <c r="B450" s="99" t="s">
        <v>221</v>
      </c>
      <c r="C450" s="100">
        <v>1173</v>
      </c>
      <c r="D450" s="466"/>
      <c r="E450" s="466"/>
      <c r="F450" s="466"/>
      <c r="G450" s="466"/>
      <c r="H450" s="466"/>
      <c r="I450" s="466"/>
      <c r="J450" s="466"/>
      <c r="K450" s="466"/>
      <c r="L450" s="466"/>
      <c r="M450" s="91"/>
      <c r="N450" s="91"/>
    </row>
    <row r="451" spans="1:14" s="90" customFormat="1" ht="21.75" customHeight="1">
      <c r="A451" s="76"/>
      <c r="B451" s="99" t="s">
        <v>222</v>
      </c>
      <c r="C451" s="10">
        <v>31001</v>
      </c>
      <c r="D451" s="473" t="s">
        <v>223</v>
      </c>
      <c r="E451" s="466" t="s">
        <v>224</v>
      </c>
      <c r="F451" s="473" t="s">
        <v>225</v>
      </c>
      <c r="G451" s="473" t="s">
        <v>226</v>
      </c>
      <c r="H451" s="473" t="s">
        <v>227</v>
      </c>
      <c r="I451" s="466" t="s">
        <v>228</v>
      </c>
      <c r="J451" s="466" t="s">
        <v>229</v>
      </c>
      <c r="K451" s="466" t="s">
        <v>230</v>
      </c>
      <c r="L451" s="496">
        <v>2020</v>
      </c>
      <c r="M451" s="91"/>
      <c r="N451" s="91"/>
    </row>
    <row r="452" spans="1:14" s="90" customFormat="1" ht="25.5" customHeight="1">
      <c r="A452" s="76"/>
      <c r="B452" s="99" t="s">
        <v>218</v>
      </c>
      <c r="C452" s="13" t="s">
        <v>64</v>
      </c>
      <c r="D452" s="474"/>
      <c r="E452" s="466"/>
      <c r="F452" s="474"/>
      <c r="G452" s="474"/>
      <c r="H452" s="474"/>
      <c r="I452" s="466"/>
      <c r="J452" s="466"/>
      <c r="K452" s="466"/>
      <c r="L452" s="496"/>
      <c r="M452" s="91"/>
      <c r="N452" s="91"/>
    </row>
    <row r="453" spans="1:14" s="101" customFormat="1" ht="28.5" customHeight="1">
      <c r="A453" s="176"/>
      <c r="B453" s="221" t="s">
        <v>231</v>
      </c>
      <c r="C453" s="11" t="s">
        <v>10</v>
      </c>
      <c r="D453" s="474"/>
      <c r="E453" s="466"/>
      <c r="F453" s="474"/>
      <c r="G453" s="474"/>
      <c r="H453" s="474"/>
      <c r="I453" s="466"/>
      <c r="J453" s="466"/>
      <c r="K453" s="466"/>
      <c r="L453" s="496"/>
      <c r="M453" s="105"/>
      <c r="N453" s="105"/>
    </row>
    <row r="454" spans="1:14" s="101" customFormat="1" ht="33" customHeight="1">
      <c r="A454" s="176"/>
      <c r="B454" s="102" t="s">
        <v>232</v>
      </c>
      <c r="C454" s="12" t="s">
        <v>11</v>
      </c>
      <c r="D454" s="474"/>
      <c r="E454" s="466"/>
      <c r="F454" s="474"/>
      <c r="G454" s="474"/>
      <c r="H454" s="474"/>
      <c r="I454" s="466"/>
      <c r="J454" s="466"/>
      <c r="K454" s="466"/>
      <c r="L454" s="496"/>
      <c r="M454" s="105"/>
      <c r="N454" s="105"/>
    </row>
    <row r="455" spans="1:14" s="101" customFormat="1" ht="25.5" customHeight="1">
      <c r="A455" s="176"/>
      <c r="B455" s="178" t="s">
        <v>254</v>
      </c>
      <c r="C455" s="251" t="s">
        <v>291</v>
      </c>
      <c r="D455" s="475"/>
      <c r="E455" s="466"/>
      <c r="F455" s="475"/>
      <c r="G455" s="475"/>
      <c r="H455" s="475"/>
      <c r="I455" s="466"/>
      <c r="J455" s="466"/>
      <c r="K455" s="466"/>
      <c r="L455" s="496"/>
      <c r="M455" s="105"/>
      <c r="N455" s="105"/>
    </row>
    <row r="456" spans="1:14" s="101" customFormat="1" ht="21" customHeight="1">
      <c r="A456" s="176"/>
      <c r="B456" s="221" t="s">
        <v>233</v>
      </c>
      <c r="C456" s="221"/>
      <c r="D456" s="125"/>
      <c r="E456" s="98"/>
      <c r="F456" s="98"/>
      <c r="G456" s="98"/>
      <c r="H456" s="98"/>
      <c r="I456" s="103"/>
      <c r="J456" s="103"/>
      <c r="K456" s="103"/>
      <c r="L456" s="103"/>
      <c r="M456" s="105"/>
      <c r="N456" s="105"/>
    </row>
    <row r="457" spans="1:14" s="101" customFormat="1" ht="18.75" customHeight="1">
      <c r="A457" s="176"/>
      <c r="B457" s="8" t="s">
        <v>75</v>
      </c>
      <c r="C457" s="9" t="s">
        <v>164</v>
      </c>
      <c r="D457" s="120"/>
      <c r="E457" s="126">
        <v>41</v>
      </c>
      <c r="F457" s="114">
        <v>26</v>
      </c>
      <c r="G457" s="114">
        <v>26</v>
      </c>
      <c r="H457" s="114">
        <v>26</v>
      </c>
      <c r="I457" s="114">
        <v>26</v>
      </c>
      <c r="J457" s="114"/>
      <c r="K457" s="114"/>
      <c r="L457" s="104"/>
      <c r="M457" s="105"/>
      <c r="N457" s="105"/>
    </row>
    <row r="458" spans="1:14" s="101" customFormat="1" ht="15" customHeight="1">
      <c r="A458" s="176"/>
      <c r="B458" s="8" t="s">
        <v>75</v>
      </c>
      <c r="C458" s="9" t="s">
        <v>79</v>
      </c>
      <c r="D458" s="120"/>
      <c r="E458" s="126"/>
      <c r="F458" s="114"/>
      <c r="G458" s="114"/>
      <c r="H458" s="114"/>
      <c r="I458" s="114"/>
      <c r="J458" s="114"/>
      <c r="K458" s="114"/>
      <c r="L458" s="104"/>
      <c r="M458" s="105"/>
      <c r="N458" s="105"/>
    </row>
    <row r="459" spans="1:14" s="101" customFormat="1" ht="15" customHeight="1">
      <c r="A459" s="176"/>
      <c r="B459" s="8" t="s">
        <v>75</v>
      </c>
      <c r="C459" s="9" t="s">
        <v>80</v>
      </c>
      <c r="D459" s="120"/>
      <c r="E459" s="126"/>
      <c r="F459" s="114"/>
      <c r="G459" s="114"/>
      <c r="H459" s="114"/>
      <c r="I459" s="114"/>
      <c r="J459" s="114"/>
      <c r="K459" s="114"/>
      <c r="L459" s="104"/>
      <c r="M459" s="105"/>
      <c r="N459" s="105"/>
    </row>
    <row r="460" spans="1:14" s="101" customFormat="1" ht="39" customHeight="1">
      <c r="A460" s="176"/>
      <c r="B460" s="8" t="s">
        <v>81</v>
      </c>
      <c r="C460" s="15" t="s">
        <v>165</v>
      </c>
      <c r="D460" s="120"/>
      <c r="E460" s="126">
        <v>90</v>
      </c>
      <c r="F460" s="114">
        <v>92</v>
      </c>
      <c r="G460" s="114">
        <v>92</v>
      </c>
      <c r="H460" s="114">
        <v>92</v>
      </c>
      <c r="I460" s="114">
        <v>92</v>
      </c>
      <c r="J460" s="114"/>
      <c r="K460" s="114"/>
      <c r="L460" s="104"/>
      <c r="M460" s="105"/>
      <c r="N460" s="105"/>
    </row>
    <row r="461" spans="1:14" s="101" customFormat="1" ht="24.75" customHeight="1">
      <c r="A461" s="176"/>
      <c r="B461" s="506" t="s">
        <v>234</v>
      </c>
      <c r="C461" s="506"/>
      <c r="D461" s="120"/>
      <c r="E461" s="114">
        <v>5075.3999999999996</v>
      </c>
      <c r="F461" s="113">
        <v>3552.8</v>
      </c>
      <c r="G461" s="113">
        <v>3552.8</v>
      </c>
      <c r="H461" s="113">
        <v>3552.8</v>
      </c>
      <c r="I461" s="113">
        <v>3552.8</v>
      </c>
      <c r="J461" s="114">
        <v>0</v>
      </c>
      <c r="K461" s="114">
        <v>0</v>
      </c>
      <c r="L461" s="112"/>
      <c r="M461" s="105"/>
      <c r="N461" s="105"/>
    </row>
    <row r="462" spans="1:14" s="142" customFormat="1" ht="15" customHeight="1">
      <c r="B462" s="106"/>
      <c r="C462" s="106"/>
      <c r="D462" s="107"/>
      <c r="E462" s="108"/>
      <c r="F462" s="108"/>
      <c r="G462" s="108"/>
      <c r="H462" s="108"/>
      <c r="I462" s="109"/>
      <c r="J462" s="109"/>
      <c r="K462" s="107"/>
      <c r="L462" s="107"/>
    </row>
    <row r="463" spans="1:14" s="105" customFormat="1" ht="7.5" customHeight="1">
      <c r="A463" s="142"/>
      <c r="B463" s="106"/>
      <c r="C463" s="106"/>
      <c r="D463" s="107"/>
      <c r="E463" s="108"/>
      <c r="F463" s="108"/>
      <c r="G463" s="108"/>
      <c r="H463" s="108"/>
      <c r="I463" s="109"/>
      <c r="J463" s="109"/>
      <c r="K463" s="107"/>
      <c r="L463" s="107"/>
    </row>
    <row r="464" spans="1:14" s="79" customFormat="1" ht="14.25">
      <c r="A464" s="77"/>
      <c r="B464" s="75" t="s">
        <v>199</v>
      </c>
      <c r="C464" s="16" t="s">
        <v>200</v>
      </c>
      <c r="D464" s="128"/>
      <c r="E464" s="76"/>
      <c r="F464" s="77"/>
      <c r="G464" s="77"/>
      <c r="H464" s="77"/>
      <c r="I464" s="77"/>
      <c r="J464" s="77"/>
      <c r="K464" s="77"/>
      <c r="L464" s="78"/>
      <c r="M464" s="97"/>
      <c r="N464" s="148"/>
    </row>
    <row r="465" spans="1:14" s="79" customFormat="1" ht="25.5">
      <c r="A465" s="77"/>
      <c r="B465" s="75" t="s">
        <v>201</v>
      </c>
      <c r="C465" s="123">
        <v>105050</v>
      </c>
      <c r="D465" s="97"/>
      <c r="E465" s="77"/>
      <c r="F465" s="77"/>
      <c r="G465" s="77"/>
      <c r="H465" s="97"/>
      <c r="I465" s="77"/>
      <c r="J465" s="77"/>
      <c r="K465" s="77"/>
      <c r="L465" s="78"/>
      <c r="M465" s="97"/>
      <c r="N465" s="148"/>
    </row>
    <row r="466" spans="1:14" s="79" customFormat="1">
      <c r="A466" s="77"/>
      <c r="B466" s="75" t="s">
        <v>202</v>
      </c>
      <c r="C466" s="251" t="s">
        <v>291</v>
      </c>
      <c r="D466" s="97"/>
      <c r="E466" s="77"/>
      <c r="F466" s="77"/>
      <c r="G466" s="77"/>
      <c r="H466" s="77"/>
      <c r="I466" s="77"/>
      <c r="J466" s="77"/>
      <c r="K466" s="77"/>
      <c r="L466" s="78"/>
      <c r="M466" s="97"/>
      <c r="N466" s="148"/>
    </row>
    <row r="467" spans="1:14" s="90" customFormat="1" ht="15.75" customHeight="1">
      <c r="A467" s="76"/>
      <c r="B467" s="99" t="s">
        <v>221</v>
      </c>
      <c r="C467" s="100">
        <v>1173</v>
      </c>
      <c r="D467" s="466"/>
      <c r="E467" s="466"/>
      <c r="F467" s="466"/>
      <c r="G467" s="466"/>
      <c r="H467" s="466"/>
      <c r="I467" s="466"/>
      <c r="J467" s="466"/>
      <c r="K467" s="466"/>
      <c r="L467" s="466"/>
      <c r="M467" s="91"/>
      <c r="N467" s="91"/>
    </row>
    <row r="468" spans="1:14" s="90" customFormat="1" ht="14.25" customHeight="1">
      <c r="A468" s="76"/>
      <c r="B468" s="99" t="s">
        <v>222</v>
      </c>
      <c r="C468" s="10">
        <v>31003</v>
      </c>
      <c r="D468" s="473" t="s">
        <v>223</v>
      </c>
      <c r="E468" s="466" t="s">
        <v>224</v>
      </c>
      <c r="F468" s="473" t="s">
        <v>225</v>
      </c>
      <c r="G468" s="473" t="s">
        <v>226</v>
      </c>
      <c r="H468" s="473" t="s">
        <v>227</v>
      </c>
      <c r="I468" s="466" t="s">
        <v>228</v>
      </c>
      <c r="J468" s="466" t="s">
        <v>229</v>
      </c>
      <c r="K468" s="466" t="s">
        <v>230</v>
      </c>
      <c r="L468" s="496">
        <v>2020</v>
      </c>
      <c r="M468" s="91"/>
      <c r="N468" s="91"/>
    </row>
    <row r="469" spans="1:14" s="90" customFormat="1" ht="27.75" customHeight="1">
      <c r="A469" s="76"/>
      <c r="B469" s="99" t="s">
        <v>218</v>
      </c>
      <c r="C469" s="7" t="s">
        <v>251</v>
      </c>
      <c r="D469" s="474"/>
      <c r="E469" s="466"/>
      <c r="F469" s="474"/>
      <c r="G469" s="474"/>
      <c r="H469" s="474"/>
      <c r="I469" s="466"/>
      <c r="J469" s="466"/>
      <c r="K469" s="466"/>
      <c r="L469" s="496"/>
      <c r="M469" s="91"/>
      <c r="N469" s="91"/>
    </row>
    <row r="470" spans="1:14" s="101" customFormat="1" ht="13.5" customHeight="1">
      <c r="A470" s="176"/>
      <c r="B470" s="221" t="s">
        <v>231</v>
      </c>
      <c r="C470" s="11" t="s">
        <v>252</v>
      </c>
      <c r="D470" s="474"/>
      <c r="E470" s="466"/>
      <c r="F470" s="474"/>
      <c r="G470" s="474"/>
      <c r="H470" s="474"/>
      <c r="I470" s="466"/>
      <c r="J470" s="466"/>
      <c r="K470" s="466"/>
      <c r="L470" s="496"/>
      <c r="M470" s="105"/>
      <c r="N470" s="105"/>
    </row>
    <row r="471" spans="1:14" s="101" customFormat="1" ht="24.75" customHeight="1">
      <c r="A471" s="176"/>
      <c r="B471" s="102" t="s">
        <v>232</v>
      </c>
      <c r="C471" s="41" t="s">
        <v>11</v>
      </c>
      <c r="D471" s="474"/>
      <c r="E471" s="466"/>
      <c r="F471" s="474"/>
      <c r="G471" s="474"/>
      <c r="H471" s="474"/>
      <c r="I471" s="466"/>
      <c r="J471" s="466"/>
      <c r="K471" s="466"/>
      <c r="L471" s="496"/>
      <c r="M471" s="105"/>
      <c r="N471" s="105"/>
    </row>
    <row r="472" spans="1:14" s="101" customFormat="1" ht="16.5" customHeight="1">
      <c r="A472" s="176"/>
      <c r="B472" s="178" t="s">
        <v>254</v>
      </c>
      <c r="C472" s="251" t="s">
        <v>291</v>
      </c>
      <c r="D472" s="475"/>
      <c r="E472" s="466"/>
      <c r="F472" s="475"/>
      <c r="G472" s="475"/>
      <c r="H472" s="475"/>
      <c r="I472" s="466"/>
      <c r="J472" s="466"/>
      <c r="K472" s="466"/>
      <c r="L472" s="496"/>
      <c r="M472" s="105"/>
      <c r="N472" s="105"/>
    </row>
    <row r="473" spans="1:14" s="101" customFormat="1" ht="15" customHeight="1">
      <c r="A473" s="176"/>
      <c r="B473" s="221" t="s">
        <v>233</v>
      </c>
      <c r="C473" s="221"/>
      <c r="D473" s="120"/>
      <c r="E473" s="114"/>
      <c r="F473" s="114"/>
      <c r="G473" s="114"/>
      <c r="H473" s="114"/>
      <c r="I473" s="114"/>
      <c r="J473" s="114"/>
      <c r="K473" s="114"/>
      <c r="L473" s="103"/>
      <c r="M473" s="105"/>
      <c r="N473" s="105"/>
    </row>
    <row r="474" spans="1:14" s="101" customFormat="1" ht="18" customHeight="1">
      <c r="A474" s="176"/>
      <c r="B474" s="8" t="s">
        <v>75</v>
      </c>
      <c r="C474" s="9" t="s">
        <v>256</v>
      </c>
      <c r="D474" s="120">
        <v>0</v>
      </c>
      <c r="E474" s="126">
        <v>0</v>
      </c>
      <c r="F474" s="126">
        <v>0</v>
      </c>
      <c r="G474" s="126">
        <v>0</v>
      </c>
      <c r="H474" s="126">
        <v>0</v>
      </c>
      <c r="I474" s="114">
        <v>573.1</v>
      </c>
      <c r="J474" s="114">
        <v>0</v>
      </c>
      <c r="K474" s="114">
        <v>0</v>
      </c>
      <c r="L474" s="104"/>
      <c r="M474" s="105"/>
      <c r="N474" s="105"/>
    </row>
    <row r="475" spans="1:14" s="101" customFormat="1" ht="18" customHeight="1">
      <c r="A475" s="176"/>
      <c r="B475" s="470" t="s">
        <v>234</v>
      </c>
      <c r="C475" s="471"/>
      <c r="D475" s="120">
        <v>0</v>
      </c>
      <c r="E475" s="131">
        <v>0</v>
      </c>
      <c r="F475" s="131">
        <v>61125.98</v>
      </c>
      <c r="G475" s="131">
        <v>61125.98</v>
      </c>
      <c r="H475" s="131">
        <v>61125.98</v>
      </c>
      <c r="I475" s="131">
        <v>61125.98</v>
      </c>
      <c r="J475" s="114">
        <v>0</v>
      </c>
      <c r="K475" s="114">
        <v>0</v>
      </c>
      <c r="L475" s="112"/>
      <c r="M475" s="105"/>
      <c r="N475" s="105"/>
    </row>
    <row r="476" spans="1:14" s="90" customFormat="1" ht="14.25">
      <c r="A476" s="76"/>
      <c r="D476" s="91"/>
      <c r="M476" s="91"/>
      <c r="N476" s="91"/>
    </row>
    <row r="477" spans="1:14" s="79" customFormat="1" ht="14.25">
      <c r="A477" s="77"/>
      <c r="B477" s="75" t="s">
        <v>199</v>
      </c>
      <c r="C477" s="16" t="s">
        <v>200</v>
      </c>
      <c r="D477" s="128"/>
      <c r="E477" s="76"/>
      <c r="F477" s="77"/>
      <c r="G477" s="77"/>
      <c r="H477" s="77"/>
      <c r="I477" s="77"/>
      <c r="J477" s="77"/>
      <c r="K477" s="77"/>
      <c r="L477" s="78"/>
      <c r="M477" s="97"/>
      <c r="N477" s="148"/>
    </row>
    <row r="478" spans="1:14" s="79" customFormat="1" ht="25.5">
      <c r="A478" s="77"/>
      <c r="B478" s="75" t="s">
        <v>201</v>
      </c>
      <c r="C478" s="123">
        <v>105050</v>
      </c>
      <c r="D478" s="97"/>
      <c r="E478" s="77"/>
      <c r="F478" s="77"/>
      <c r="G478" s="77"/>
      <c r="H478" s="77"/>
      <c r="I478" s="77"/>
      <c r="J478" s="77"/>
      <c r="K478" s="77"/>
      <c r="L478" s="78"/>
      <c r="M478" s="97"/>
      <c r="N478" s="148"/>
    </row>
    <row r="479" spans="1:14" s="79" customFormat="1">
      <c r="A479" s="77"/>
      <c r="B479" s="75" t="s">
        <v>202</v>
      </c>
      <c r="C479" s="251" t="s">
        <v>291</v>
      </c>
      <c r="D479" s="97"/>
      <c r="E479" s="77"/>
      <c r="F479" s="77"/>
      <c r="G479" s="77"/>
      <c r="H479" s="77"/>
      <c r="I479" s="77"/>
      <c r="J479" s="77"/>
      <c r="K479" s="77"/>
      <c r="L479" s="78"/>
      <c r="M479" s="97"/>
      <c r="N479" s="148"/>
    </row>
    <row r="480" spans="1:14" s="90" customFormat="1" ht="15.75" customHeight="1">
      <c r="A480" s="76"/>
      <c r="B480" s="99" t="s">
        <v>221</v>
      </c>
      <c r="C480" s="100">
        <v>1173</v>
      </c>
      <c r="D480" s="466"/>
      <c r="E480" s="466"/>
      <c r="F480" s="466"/>
      <c r="G480" s="466"/>
      <c r="H480" s="466"/>
      <c r="I480" s="466"/>
      <c r="J480" s="466"/>
      <c r="K480" s="466"/>
      <c r="L480" s="466"/>
      <c r="M480" s="91"/>
      <c r="N480" s="91"/>
    </row>
    <row r="481" spans="1:14" s="90" customFormat="1" ht="16.5" customHeight="1">
      <c r="A481" s="76"/>
      <c r="B481" s="99" t="s">
        <v>222</v>
      </c>
      <c r="C481" s="10">
        <v>32001</v>
      </c>
      <c r="D481" s="473" t="s">
        <v>223</v>
      </c>
      <c r="E481" s="466" t="s">
        <v>224</v>
      </c>
      <c r="F481" s="473" t="s">
        <v>225</v>
      </c>
      <c r="G481" s="473" t="s">
        <v>226</v>
      </c>
      <c r="H481" s="473" t="s">
        <v>227</v>
      </c>
      <c r="I481" s="466" t="s">
        <v>228</v>
      </c>
      <c r="J481" s="466" t="s">
        <v>229</v>
      </c>
      <c r="K481" s="466" t="s">
        <v>230</v>
      </c>
      <c r="L481" s="472" t="s">
        <v>259</v>
      </c>
      <c r="M481" s="91"/>
      <c r="N481" s="91"/>
    </row>
    <row r="482" spans="1:14" s="90" customFormat="1" ht="18" customHeight="1">
      <c r="A482" s="76"/>
      <c r="B482" s="99" t="s">
        <v>218</v>
      </c>
      <c r="C482" s="36" t="s">
        <v>58</v>
      </c>
      <c r="D482" s="474"/>
      <c r="E482" s="466"/>
      <c r="F482" s="474"/>
      <c r="G482" s="474"/>
      <c r="H482" s="474"/>
      <c r="I482" s="466"/>
      <c r="J482" s="466"/>
      <c r="K482" s="466"/>
      <c r="L482" s="472"/>
      <c r="M482" s="91"/>
      <c r="N482" s="91"/>
    </row>
    <row r="483" spans="1:14" s="101" customFormat="1" ht="28.5" customHeight="1">
      <c r="A483" s="176"/>
      <c r="B483" s="221" t="s">
        <v>231</v>
      </c>
      <c r="C483" s="37" t="s">
        <v>59</v>
      </c>
      <c r="D483" s="474"/>
      <c r="E483" s="466"/>
      <c r="F483" s="474"/>
      <c r="G483" s="474"/>
      <c r="H483" s="474"/>
      <c r="I483" s="466"/>
      <c r="J483" s="466"/>
      <c r="K483" s="466"/>
      <c r="L483" s="472"/>
      <c r="M483" s="105"/>
      <c r="N483" s="105"/>
    </row>
    <row r="484" spans="1:14" s="101" customFormat="1" ht="27.75" customHeight="1">
      <c r="A484" s="176"/>
      <c r="B484" s="102" t="s">
        <v>232</v>
      </c>
      <c r="C484" s="1" t="s">
        <v>52</v>
      </c>
      <c r="D484" s="474"/>
      <c r="E484" s="466"/>
      <c r="F484" s="474"/>
      <c r="G484" s="474"/>
      <c r="H484" s="474"/>
      <c r="I484" s="466"/>
      <c r="J484" s="466"/>
      <c r="K484" s="466"/>
      <c r="L484" s="472"/>
      <c r="M484" s="105"/>
      <c r="N484" s="105"/>
    </row>
    <row r="485" spans="1:14" s="101" customFormat="1" ht="18.75" customHeight="1">
      <c r="A485" s="176"/>
      <c r="B485" s="178" t="s">
        <v>254</v>
      </c>
      <c r="C485" s="251" t="s">
        <v>291</v>
      </c>
      <c r="D485" s="475"/>
      <c r="E485" s="466"/>
      <c r="F485" s="475"/>
      <c r="G485" s="475"/>
      <c r="H485" s="475"/>
      <c r="I485" s="466"/>
      <c r="J485" s="466"/>
      <c r="K485" s="466"/>
      <c r="L485" s="472"/>
      <c r="M485" s="105"/>
      <c r="N485" s="105"/>
    </row>
    <row r="486" spans="1:14" s="101" customFormat="1" ht="21" customHeight="1">
      <c r="A486" s="176"/>
      <c r="B486" s="221" t="s">
        <v>233</v>
      </c>
      <c r="C486" s="221"/>
      <c r="D486" s="125"/>
      <c r="E486" s="98"/>
      <c r="F486" s="98"/>
      <c r="G486" s="98"/>
      <c r="H486" s="98"/>
      <c r="I486" s="103"/>
      <c r="J486" s="103"/>
      <c r="K486" s="103"/>
      <c r="L486" s="103"/>
      <c r="M486" s="105"/>
      <c r="N486" s="105"/>
    </row>
    <row r="487" spans="1:14" s="101" customFormat="1" ht="13.5" customHeight="1">
      <c r="A487" s="176"/>
      <c r="B487" s="8" t="s">
        <v>75</v>
      </c>
      <c r="C487" s="16" t="s">
        <v>166</v>
      </c>
      <c r="D487" s="120">
        <v>0</v>
      </c>
      <c r="E487" s="127">
        <v>150</v>
      </c>
      <c r="F487" s="120">
        <v>0</v>
      </c>
      <c r="G487" s="120">
        <v>278</v>
      </c>
      <c r="H487" s="120">
        <v>278</v>
      </c>
      <c r="I487" s="120">
        <v>797</v>
      </c>
      <c r="J487" s="120">
        <v>900</v>
      </c>
      <c r="K487" s="120">
        <v>1150</v>
      </c>
      <c r="L487" s="104"/>
      <c r="M487" s="105"/>
      <c r="N487" s="105"/>
    </row>
    <row r="488" spans="1:14" s="101" customFormat="1" ht="15" customHeight="1">
      <c r="A488" s="176"/>
      <c r="B488" s="8" t="s">
        <v>81</v>
      </c>
      <c r="C488" s="38" t="s">
        <v>167</v>
      </c>
      <c r="D488" s="120">
        <v>0</v>
      </c>
      <c r="E488" s="126">
        <v>60</v>
      </c>
      <c r="F488" s="120">
        <v>0</v>
      </c>
      <c r="G488" s="120">
        <v>0</v>
      </c>
      <c r="H488" s="120">
        <v>0</v>
      </c>
      <c r="I488" s="120">
        <v>60</v>
      </c>
      <c r="J488" s="120">
        <v>60</v>
      </c>
      <c r="K488" s="120">
        <v>60</v>
      </c>
      <c r="L488" s="104"/>
      <c r="M488" s="105"/>
      <c r="N488" s="105"/>
    </row>
    <row r="489" spans="1:14" s="101" customFormat="1" ht="20.25" customHeight="1">
      <c r="A489" s="176"/>
      <c r="B489" s="8" t="s">
        <v>81</v>
      </c>
      <c r="C489" s="38" t="s">
        <v>257</v>
      </c>
      <c r="D489" s="120">
        <v>0</v>
      </c>
      <c r="E489" s="120">
        <v>100</v>
      </c>
      <c r="F489" s="120">
        <v>0</v>
      </c>
      <c r="G489" s="120">
        <v>30</v>
      </c>
      <c r="H489" s="120">
        <v>50</v>
      </c>
      <c r="I489" s="120">
        <v>100</v>
      </c>
      <c r="J489" s="120">
        <v>100</v>
      </c>
      <c r="K489" s="120">
        <v>100</v>
      </c>
      <c r="L489" s="104"/>
      <c r="M489" s="105"/>
      <c r="N489" s="105"/>
    </row>
    <row r="490" spans="1:14" s="101" customFormat="1" ht="21" customHeight="1">
      <c r="A490" s="176"/>
      <c r="B490" s="470" t="s">
        <v>234</v>
      </c>
      <c r="C490" s="471"/>
      <c r="D490" s="120">
        <v>0</v>
      </c>
      <c r="E490" s="131">
        <v>425842.8</v>
      </c>
      <c r="F490" s="113">
        <v>4380</v>
      </c>
      <c r="G490" s="113">
        <v>168090</v>
      </c>
      <c r="H490" s="113">
        <v>283960</v>
      </c>
      <c r="I490" s="113">
        <v>539520</v>
      </c>
      <c r="J490" s="113">
        <v>706233</v>
      </c>
      <c r="K490" s="113">
        <v>946592</v>
      </c>
      <c r="L490" s="112"/>
      <c r="M490" s="105"/>
      <c r="N490" s="105"/>
    </row>
    <row r="491" spans="1:14" s="90" customFormat="1" ht="14.25">
      <c r="A491" s="76"/>
      <c r="D491" s="91"/>
      <c r="M491" s="91"/>
      <c r="N491" s="91"/>
    </row>
    <row r="492" spans="1:14" s="79" customFormat="1" ht="14.25">
      <c r="A492" s="77"/>
      <c r="B492" s="75" t="s">
        <v>199</v>
      </c>
      <c r="C492" s="16" t="s">
        <v>200</v>
      </c>
      <c r="D492" s="128"/>
      <c r="E492" s="76"/>
      <c r="F492" s="77"/>
      <c r="G492" s="77"/>
      <c r="H492" s="77"/>
      <c r="I492" s="77"/>
      <c r="J492" s="77"/>
      <c r="K492" s="77"/>
      <c r="L492" s="78"/>
      <c r="M492" s="97"/>
      <c r="N492" s="148"/>
    </row>
    <row r="493" spans="1:14" s="79" customFormat="1" ht="15.75" customHeight="1">
      <c r="A493" s="77"/>
      <c r="B493" s="75" t="s">
        <v>201</v>
      </c>
      <c r="C493" s="123">
        <v>105050</v>
      </c>
      <c r="D493" s="97"/>
      <c r="E493" s="77"/>
      <c r="F493" s="77"/>
      <c r="G493" s="77"/>
      <c r="H493" s="77"/>
      <c r="I493" s="77"/>
      <c r="J493" s="77"/>
      <c r="K493" s="77"/>
      <c r="L493" s="78"/>
      <c r="M493" s="97"/>
      <c r="N493" s="148"/>
    </row>
    <row r="494" spans="1:14" s="79" customFormat="1">
      <c r="A494" s="77"/>
      <c r="B494" s="75" t="s">
        <v>202</v>
      </c>
      <c r="C494" s="27" t="s">
        <v>150</v>
      </c>
      <c r="D494" s="97"/>
      <c r="E494" s="77"/>
      <c r="F494" s="77"/>
      <c r="G494" s="77"/>
      <c r="H494" s="77"/>
      <c r="I494" s="77"/>
      <c r="J494" s="77"/>
      <c r="K494" s="77"/>
      <c r="L494" s="78"/>
      <c r="M494" s="97"/>
      <c r="N494" s="148"/>
    </row>
    <row r="495" spans="1:14" s="90" customFormat="1" ht="15" customHeight="1">
      <c r="A495" s="76"/>
      <c r="B495" s="99" t="s">
        <v>221</v>
      </c>
      <c r="C495" s="100">
        <v>1173</v>
      </c>
      <c r="D495" s="145"/>
      <c r="E495" s="146"/>
      <c r="F495" s="146"/>
      <c r="G495" s="146"/>
      <c r="H495" s="146"/>
      <c r="I495" s="146"/>
      <c r="J495" s="146"/>
      <c r="K495" s="146"/>
      <c r="L495" s="147"/>
      <c r="M495" s="91"/>
      <c r="N495" s="91"/>
    </row>
    <row r="496" spans="1:14" s="90" customFormat="1" ht="16.5" customHeight="1">
      <c r="A496" s="76"/>
      <c r="B496" s="99" t="s">
        <v>222</v>
      </c>
      <c r="C496" s="7">
        <v>32002</v>
      </c>
      <c r="D496" s="473" t="s">
        <v>223</v>
      </c>
      <c r="E496" s="466" t="s">
        <v>224</v>
      </c>
      <c r="F496" s="473" t="s">
        <v>225</v>
      </c>
      <c r="G496" s="473" t="s">
        <v>226</v>
      </c>
      <c r="H496" s="473" t="s">
        <v>227</v>
      </c>
      <c r="I496" s="466" t="s">
        <v>228</v>
      </c>
      <c r="J496" s="466" t="s">
        <v>229</v>
      </c>
      <c r="K496" s="466" t="s">
        <v>230</v>
      </c>
      <c r="L496" s="467" t="s">
        <v>258</v>
      </c>
      <c r="M496" s="91"/>
      <c r="N496" s="91"/>
    </row>
    <row r="497" spans="1:14" s="90" customFormat="1" ht="15" customHeight="1">
      <c r="A497" s="76"/>
      <c r="B497" s="99" t="s">
        <v>218</v>
      </c>
      <c r="C497" s="34" t="s">
        <v>60</v>
      </c>
      <c r="D497" s="474"/>
      <c r="E497" s="466"/>
      <c r="F497" s="474"/>
      <c r="G497" s="474"/>
      <c r="H497" s="474"/>
      <c r="I497" s="466"/>
      <c r="J497" s="466"/>
      <c r="K497" s="466"/>
      <c r="L497" s="468"/>
      <c r="M497" s="91"/>
      <c r="N497" s="91"/>
    </row>
    <row r="498" spans="1:14" s="101" customFormat="1" ht="27" customHeight="1">
      <c r="A498" s="176"/>
      <c r="B498" s="221" t="s">
        <v>231</v>
      </c>
      <c r="C498" s="34" t="s">
        <v>61</v>
      </c>
      <c r="D498" s="474"/>
      <c r="E498" s="466"/>
      <c r="F498" s="474"/>
      <c r="G498" s="474"/>
      <c r="H498" s="474"/>
      <c r="I498" s="466"/>
      <c r="J498" s="466"/>
      <c r="K498" s="466"/>
      <c r="L498" s="468"/>
      <c r="M498" s="105"/>
      <c r="N498" s="105"/>
    </row>
    <row r="499" spans="1:14" s="101" customFormat="1" ht="27.75" customHeight="1">
      <c r="A499" s="176"/>
      <c r="B499" s="102" t="s">
        <v>232</v>
      </c>
      <c r="C499" s="16" t="s">
        <v>52</v>
      </c>
      <c r="D499" s="474"/>
      <c r="E499" s="466"/>
      <c r="F499" s="474"/>
      <c r="G499" s="474"/>
      <c r="H499" s="474"/>
      <c r="I499" s="466"/>
      <c r="J499" s="466"/>
      <c r="K499" s="466"/>
      <c r="L499" s="468"/>
      <c r="M499" s="105"/>
      <c r="N499" s="105"/>
    </row>
    <row r="500" spans="1:14" s="101" customFormat="1" ht="18" customHeight="1">
      <c r="A500" s="176"/>
      <c r="B500" s="178" t="s">
        <v>254</v>
      </c>
      <c r="C500" s="27" t="s">
        <v>150</v>
      </c>
      <c r="D500" s="475"/>
      <c r="E500" s="466"/>
      <c r="F500" s="475"/>
      <c r="G500" s="475"/>
      <c r="H500" s="475"/>
      <c r="I500" s="466"/>
      <c r="J500" s="466"/>
      <c r="K500" s="466"/>
      <c r="L500" s="469"/>
      <c r="M500" s="105"/>
      <c r="N500" s="105"/>
    </row>
    <row r="501" spans="1:14" s="101" customFormat="1" ht="18.75" customHeight="1">
      <c r="A501" s="176"/>
      <c r="B501" s="221" t="s">
        <v>233</v>
      </c>
      <c r="C501" s="221"/>
      <c r="D501" s="125"/>
      <c r="E501" s="143"/>
      <c r="F501" s="98"/>
      <c r="G501" s="98"/>
      <c r="H501" s="98"/>
      <c r="I501" s="103"/>
      <c r="J501" s="103"/>
      <c r="K501" s="103"/>
      <c r="L501" s="103"/>
      <c r="M501" s="105"/>
      <c r="N501" s="105"/>
    </row>
    <row r="502" spans="1:14" s="101" customFormat="1" ht="18" customHeight="1">
      <c r="A502" s="176"/>
      <c r="B502" s="8" t="s">
        <v>75</v>
      </c>
      <c r="C502" s="39" t="s">
        <v>168</v>
      </c>
      <c r="D502" s="120">
        <v>0</v>
      </c>
      <c r="E502" s="126">
        <v>2</v>
      </c>
      <c r="F502" s="114">
        <v>0</v>
      </c>
      <c r="G502" s="114">
        <v>0</v>
      </c>
      <c r="H502" s="114">
        <v>0</v>
      </c>
      <c r="I502" s="114">
        <v>0</v>
      </c>
      <c r="J502" s="114">
        <v>0</v>
      </c>
      <c r="K502" s="114">
        <v>0</v>
      </c>
      <c r="L502" s="104"/>
      <c r="M502" s="105"/>
      <c r="N502" s="105"/>
    </row>
    <row r="503" spans="1:14" s="101" customFormat="1" ht="14.25" customHeight="1">
      <c r="A503" s="176"/>
      <c r="B503" s="8" t="s">
        <v>75</v>
      </c>
      <c r="C503" s="39" t="s">
        <v>169</v>
      </c>
      <c r="D503" s="120">
        <v>0</v>
      </c>
      <c r="E503" s="126">
        <v>31577</v>
      </c>
      <c r="F503" s="114">
        <v>0</v>
      </c>
      <c r="G503" s="114">
        <v>0</v>
      </c>
      <c r="H503" s="114">
        <v>0</v>
      </c>
      <c r="I503" s="114">
        <v>0</v>
      </c>
      <c r="J503" s="114">
        <v>0</v>
      </c>
      <c r="K503" s="114">
        <v>0</v>
      </c>
      <c r="L503" s="104"/>
      <c r="M503" s="105"/>
      <c r="N503" s="105"/>
    </row>
    <row r="504" spans="1:14" s="101" customFormat="1" ht="16.5" customHeight="1">
      <c r="A504" s="176"/>
      <c r="B504" s="8" t="s">
        <v>81</v>
      </c>
      <c r="C504" s="38" t="s">
        <v>257</v>
      </c>
      <c r="D504" s="120">
        <v>0</v>
      </c>
      <c r="E504" s="127">
        <v>100</v>
      </c>
      <c r="F504" s="114">
        <v>0</v>
      </c>
      <c r="G504" s="114">
        <v>0</v>
      </c>
      <c r="H504" s="114">
        <v>0</v>
      </c>
      <c r="I504" s="114">
        <v>0</v>
      </c>
      <c r="J504" s="114">
        <v>0</v>
      </c>
      <c r="K504" s="114">
        <v>0</v>
      </c>
      <c r="L504" s="104"/>
      <c r="M504" s="105"/>
      <c r="N504" s="105"/>
    </row>
    <row r="505" spans="1:14" s="101" customFormat="1" ht="16.5" customHeight="1">
      <c r="A505" s="176"/>
      <c r="B505" s="470" t="s">
        <v>234</v>
      </c>
      <c r="C505" s="471"/>
      <c r="D505" s="120">
        <v>0</v>
      </c>
      <c r="E505" s="126">
        <v>113677.2</v>
      </c>
      <c r="F505" s="114">
        <v>0</v>
      </c>
      <c r="G505" s="114">
        <v>0</v>
      </c>
      <c r="H505" s="114">
        <v>0</v>
      </c>
      <c r="I505" s="114">
        <v>0</v>
      </c>
      <c r="J505" s="114">
        <v>0</v>
      </c>
      <c r="K505" s="114">
        <v>0</v>
      </c>
      <c r="L505" s="112"/>
      <c r="M505" s="105"/>
      <c r="N505" s="105"/>
    </row>
    <row r="506" spans="1:14" s="257" customFormat="1" ht="15" customHeight="1">
      <c r="B506" s="318"/>
      <c r="C506" s="319"/>
      <c r="D506" s="268"/>
      <c r="E506" s="268"/>
      <c r="F506" s="320"/>
      <c r="G506" s="325"/>
      <c r="H506" s="325"/>
      <c r="I506" s="320"/>
      <c r="J506" s="268"/>
      <c r="K506" s="268"/>
      <c r="L506" s="326"/>
      <c r="N506" s="327"/>
    </row>
    <row r="507" spans="1:14" s="257" customFormat="1" ht="27" customHeight="1">
      <c r="B507" s="318"/>
      <c r="C507" s="319"/>
      <c r="D507" s="328"/>
      <c r="E507" s="328"/>
      <c r="F507" s="328"/>
      <c r="G507" s="328"/>
      <c r="H507" s="329"/>
      <c r="I507" s="328"/>
      <c r="J507" s="328"/>
      <c r="K507" s="328"/>
      <c r="L507" s="326"/>
    </row>
    <row r="508" spans="1:14">
      <c r="A508" s="296"/>
      <c r="B508" s="303"/>
      <c r="C508" s="302"/>
      <c r="D508" s="330"/>
      <c r="E508" s="330"/>
      <c r="F508" s="330"/>
      <c r="G508" s="330"/>
      <c r="H508" s="331"/>
      <c r="I508" s="330"/>
      <c r="J508" s="330"/>
      <c r="K508" s="330"/>
      <c r="L508" s="223"/>
    </row>
    <row r="509" spans="1:14" ht="23.25" customHeight="1">
      <c r="B509" s="505"/>
      <c r="C509" s="505"/>
      <c r="D509" s="505"/>
      <c r="E509" s="505"/>
      <c r="F509" s="505"/>
      <c r="G509" s="505"/>
      <c r="H509" s="505"/>
      <c r="I509" s="505"/>
      <c r="J509" s="505"/>
      <c r="K509" s="505"/>
      <c r="L509" s="505"/>
    </row>
    <row r="510" spans="1:14">
      <c r="B510" s="505"/>
      <c r="C510" s="505"/>
      <c r="D510" s="505"/>
      <c r="E510" s="505"/>
      <c r="F510" s="505"/>
      <c r="G510" s="505"/>
      <c r="H510" s="505"/>
      <c r="I510" s="505"/>
      <c r="J510" s="505"/>
      <c r="K510" s="505"/>
      <c r="L510" s="505"/>
    </row>
    <row r="511" spans="1:14" s="222" customFormat="1">
      <c r="C511" s="290"/>
      <c r="D511" s="358">
        <f t="shared" ref="D511:K511" si="7">D505+D490+D475+D461+D445+D430+D415+D402+D387+D369+D353+D337+D324+D307+D290+D273+D256+D239+D222+D204+D191+D177+D154+D135+D119+D99+D71+D53+D37+D24</f>
        <v>3021116.0500000003</v>
      </c>
      <c r="E511" s="358">
        <f t="shared" si="7"/>
        <v>6722984.7999999998</v>
      </c>
      <c r="F511" s="358">
        <f t="shared" si="7"/>
        <v>1673358.97</v>
      </c>
      <c r="G511" s="358">
        <f t="shared" si="7"/>
        <v>3517467.46</v>
      </c>
      <c r="H511" s="358">
        <f t="shared" si="7"/>
        <v>5267759.3500000006</v>
      </c>
      <c r="I511" s="358">
        <f t="shared" si="7"/>
        <v>7170030.567999999</v>
      </c>
      <c r="J511" s="358">
        <f t="shared" si="7"/>
        <v>6311030.7393124988</v>
      </c>
      <c r="K511" s="358">
        <f t="shared" si="7"/>
        <v>5983849.5070000002</v>
      </c>
      <c r="L511" s="333"/>
      <c r="N511" s="290"/>
    </row>
    <row r="512" spans="1:14" s="222" customFormat="1">
      <c r="C512" s="290"/>
      <c r="D512" s="334"/>
      <c r="E512" s="334"/>
      <c r="F512" s="334"/>
      <c r="G512" s="334"/>
      <c r="H512" s="334"/>
      <c r="I512" s="334"/>
      <c r="J512" s="334"/>
      <c r="K512" s="334"/>
      <c r="L512" s="333"/>
      <c r="N512" s="290"/>
    </row>
    <row r="513" spans="3:14" s="222" customFormat="1">
      <c r="C513" s="290"/>
      <c r="D513" s="290"/>
      <c r="E513" s="290"/>
      <c r="F513" s="290"/>
      <c r="G513" s="290"/>
      <c r="H513" s="290"/>
      <c r="I513" s="332"/>
      <c r="J513" s="332"/>
      <c r="K513" s="332"/>
      <c r="L513" s="333"/>
      <c r="N513" s="290"/>
    </row>
    <row r="514" spans="3:14" s="222" customFormat="1">
      <c r="C514" s="290"/>
      <c r="D514" s="290"/>
      <c r="E514" s="290"/>
      <c r="F514" s="290"/>
      <c r="G514" s="290"/>
      <c r="H514" s="290"/>
      <c r="I514" s="332"/>
      <c r="J514" s="332"/>
      <c r="K514" s="332"/>
      <c r="L514" s="333"/>
      <c r="N514" s="290"/>
    </row>
    <row r="515" spans="3:14" s="222" customFormat="1">
      <c r="C515" s="290"/>
      <c r="D515" s="290"/>
      <c r="E515" s="290"/>
      <c r="F515" s="290"/>
      <c r="G515" s="290"/>
      <c r="H515" s="290"/>
      <c r="I515" s="332"/>
      <c r="J515" s="332"/>
      <c r="K515" s="332"/>
      <c r="L515" s="333"/>
      <c r="N515" s="290"/>
    </row>
    <row r="516" spans="3:14" s="222" customFormat="1">
      <c r="C516" s="290"/>
      <c r="D516" s="290"/>
      <c r="E516" s="290"/>
      <c r="F516" s="290"/>
      <c r="G516" s="290"/>
      <c r="H516" s="290"/>
      <c r="I516" s="332"/>
      <c r="J516" s="332"/>
      <c r="K516" s="332"/>
      <c r="L516" s="333"/>
      <c r="N516" s="290"/>
    </row>
    <row r="517" spans="3:14" s="222" customFormat="1">
      <c r="C517" s="290"/>
      <c r="D517" s="290"/>
      <c r="E517" s="290"/>
      <c r="F517" s="290"/>
      <c r="G517" s="290"/>
      <c r="H517" s="335"/>
      <c r="I517" s="332"/>
      <c r="J517" s="332"/>
      <c r="K517" s="332"/>
      <c r="L517" s="333"/>
      <c r="N517" s="290"/>
    </row>
    <row r="518" spans="3:14" s="222" customFormat="1">
      <c r="C518" s="290"/>
      <c r="D518" s="290"/>
      <c r="E518" s="290"/>
      <c r="F518" s="290"/>
      <c r="G518" s="290"/>
      <c r="H518" s="290"/>
      <c r="I518" s="332"/>
      <c r="J518" s="332"/>
      <c r="K518" s="332"/>
      <c r="L518" s="333"/>
      <c r="N518" s="290"/>
    </row>
    <row r="519" spans="3:14" s="222" customFormat="1">
      <c r="C519" s="290"/>
      <c r="D519" s="290"/>
      <c r="E519" s="290"/>
      <c r="F519" s="290"/>
      <c r="G519" s="290"/>
      <c r="H519" s="290"/>
      <c r="I519" s="332"/>
      <c r="J519" s="332"/>
      <c r="K519" s="332"/>
      <c r="L519" s="333"/>
      <c r="N519" s="290"/>
    </row>
    <row r="520" spans="3:14" s="222" customFormat="1">
      <c r="C520" s="290"/>
      <c r="D520" s="290"/>
      <c r="E520" s="290"/>
      <c r="F520" s="290"/>
      <c r="G520" s="290"/>
      <c r="H520" s="497"/>
      <c r="I520" s="332"/>
      <c r="J520" s="332"/>
      <c r="K520" s="332"/>
      <c r="L520" s="333"/>
      <c r="N520" s="290"/>
    </row>
    <row r="521" spans="3:14" s="222" customFormat="1">
      <c r="C521" s="290"/>
      <c r="D521" s="290"/>
      <c r="E521" s="290"/>
      <c r="F521" s="290"/>
      <c r="G521" s="290"/>
      <c r="H521" s="497"/>
      <c r="I521" s="332"/>
      <c r="J521" s="332"/>
      <c r="K521" s="332"/>
      <c r="L521" s="333"/>
      <c r="N521" s="290"/>
    </row>
    <row r="522" spans="3:14" s="222" customFormat="1">
      <c r="C522" s="290"/>
      <c r="D522" s="290"/>
      <c r="E522" s="290"/>
      <c r="F522" s="290"/>
      <c r="G522" s="290"/>
      <c r="H522" s="497"/>
      <c r="I522" s="332"/>
      <c r="J522" s="332"/>
      <c r="K522" s="332"/>
      <c r="L522" s="333"/>
      <c r="N522" s="290"/>
    </row>
    <row r="523" spans="3:14" s="222" customFormat="1">
      <c r="C523" s="290"/>
      <c r="D523" s="290"/>
      <c r="E523" s="290"/>
      <c r="F523" s="290"/>
      <c r="G523" s="290"/>
      <c r="H523" s="497"/>
      <c r="I523" s="332"/>
      <c r="J523" s="332"/>
      <c r="K523" s="332"/>
      <c r="L523" s="333"/>
      <c r="N523" s="290"/>
    </row>
    <row r="524" spans="3:14" s="222" customFormat="1">
      <c r="C524" s="290"/>
      <c r="D524" s="290"/>
      <c r="E524" s="290"/>
      <c r="F524" s="290"/>
      <c r="G524" s="290"/>
      <c r="H524" s="497"/>
      <c r="I524" s="332"/>
      <c r="J524" s="332"/>
      <c r="K524" s="332"/>
      <c r="L524" s="333"/>
      <c r="N524" s="290"/>
    </row>
    <row r="525" spans="3:14" s="222" customFormat="1">
      <c r="C525" s="290"/>
      <c r="D525" s="290"/>
      <c r="E525" s="290"/>
      <c r="F525" s="290"/>
      <c r="G525" s="290"/>
      <c r="H525" s="497"/>
      <c r="I525" s="332"/>
      <c r="J525" s="332"/>
      <c r="K525" s="332"/>
      <c r="L525" s="333"/>
      <c r="N525" s="290"/>
    </row>
    <row r="526" spans="3:14" s="222" customFormat="1">
      <c r="C526" s="290"/>
      <c r="D526" s="290"/>
      <c r="E526" s="290"/>
      <c r="F526" s="290"/>
      <c r="G526" s="290"/>
      <c r="H526" s="290"/>
      <c r="I526" s="332"/>
      <c r="J526" s="332"/>
      <c r="K526" s="332"/>
      <c r="L526" s="333"/>
      <c r="N526" s="290"/>
    </row>
    <row r="527" spans="3:14" s="222" customFormat="1">
      <c r="C527" s="290"/>
      <c r="D527" s="290"/>
      <c r="E527" s="290"/>
      <c r="F527" s="290"/>
      <c r="G527" s="290"/>
      <c r="H527" s="290"/>
      <c r="I527" s="332"/>
      <c r="J527" s="332"/>
      <c r="K527" s="332"/>
      <c r="L527" s="333"/>
      <c r="N527" s="290"/>
    </row>
    <row r="528" spans="3:14" s="222" customFormat="1">
      <c r="C528" s="290"/>
      <c r="D528" s="290"/>
      <c r="E528" s="290"/>
      <c r="F528" s="290"/>
      <c r="G528" s="290"/>
      <c r="H528" s="290"/>
      <c r="I528" s="332"/>
      <c r="J528" s="332"/>
      <c r="K528" s="332"/>
      <c r="L528" s="333"/>
      <c r="N528" s="290"/>
    </row>
    <row r="529" spans="3:14" s="222" customFormat="1">
      <c r="C529" s="290"/>
      <c r="D529" s="290"/>
      <c r="E529" s="290"/>
      <c r="F529" s="290"/>
      <c r="G529" s="290"/>
      <c r="H529" s="290"/>
      <c r="I529" s="332"/>
      <c r="J529" s="332"/>
      <c r="K529" s="332"/>
      <c r="L529" s="333"/>
      <c r="N529" s="290"/>
    </row>
    <row r="530" spans="3:14" s="222" customFormat="1">
      <c r="C530" s="290"/>
      <c r="D530" s="290"/>
      <c r="E530" s="290"/>
      <c r="F530" s="290"/>
      <c r="G530" s="290"/>
      <c r="H530" s="290"/>
      <c r="I530" s="332"/>
      <c r="J530" s="332"/>
      <c r="K530" s="332"/>
      <c r="L530" s="333"/>
      <c r="N530" s="290"/>
    </row>
    <row r="531" spans="3:14" s="222" customFormat="1">
      <c r="C531" s="290"/>
      <c r="D531" s="290"/>
      <c r="E531" s="290"/>
      <c r="F531" s="290"/>
      <c r="G531" s="290"/>
      <c r="H531" s="290"/>
      <c r="I531" s="332"/>
      <c r="J531" s="332"/>
      <c r="K531" s="332"/>
      <c r="L531" s="333"/>
      <c r="N531" s="290"/>
    </row>
    <row r="532" spans="3:14" s="222" customFormat="1">
      <c r="C532" s="290"/>
      <c r="D532" s="290"/>
      <c r="E532" s="290"/>
      <c r="F532" s="290"/>
      <c r="G532" s="290"/>
      <c r="H532" s="290"/>
      <c r="I532" s="332"/>
      <c r="J532" s="332"/>
      <c r="K532" s="332"/>
      <c r="L532" s="333"/>
      <c r="N532" s="290"/>
    </row>
    <row r="533" spans="3:14" s="222" customFormat="1">
      <c r="C533" s="290"/>
      <c r="D533" s="290"/>
      <c r="E533" s="290"/>
      <c r="F533" s="290"/>
      <c r="G533" s="290"/>
      <c r="H533" s="290"/>
      <c r="I533" s="332"/>
      <c r="J533" s="332"/>
      <c r="K533" s="332"/>
      <c r="L533" s="333"/>
      <c r="N533" s="290"/>
    </row>
    <row r="534" spans="3:14" s="222" customFormat="1">
      <c r="C534" s="290"/>
      <c r="D534" s="290"/>
      <c r="E534" s="290"/>
      <c r="F534" s="290"/>
      <c r="G534" s="290"/>
      <c r="H534" s="290"/>
      <c r="I534" s="332"/>
      <c r="J534" s="332"/>
      <c r="K534" s="332"/>
      <c r="L534" s="333"/>
      <c r="N534" s="290"/>
    </row>
    <row r="535" spans="3:14" s="222" customFormat="1">
      <c r="C535" s="290"/>
      <c r="D535" s="290"/>
      <c r="E535" s="290"/>
      <c r="F535" s="290"/>
      <c r="G535" s="290"/>
      <c r="H535" s="290"/>
      <c r="I535" s="332"/>
      <c r="J535" s="332"/>
      <c r="K535" s="332"/>
      <c r="L535" s="333"/>
      <c r="N535" s="290"/>
    </row>
    <row r="536" spans="3:14" s="222" customFormat="1">
      <c r="C536" s="290"/>
      <c r="D536" s="290"/>
      <c r="E536" s="290"/>
      <c r="F536" s="290"/>
      <c r="G536" s="290"/>
      <c r="H536" s="290"/>
      <c r="I536" s="332"/>
      <c r="J536" s="332"/>
      <c r="K536" s="332"/>
      <c r="L536" s="333"/>
      <c r="N536" s="290"/>
    </row>
    <row r="537" spans="3:14" s="222" customFormat="1">
      <c r="C537" s="290"/>
      <c r="D537" s="290"/>
      <c r="E537" s="290"/>
      <c r="F537" s="290"/>
      <c r="G537" s="290"/>
      <c r="H537" s="290"/>
      <c r="I537" s="332"/>
      <c r="J537" s="332"/>
      <c r="K537" s="332"/>
      <c r="L537" s="333"/>
      <c r="N537" s="290"/>
    </row>
    <row r="538" spans="3:14" s="222" customFormat="1">
      <c r="C538" s="290"/>
      <c r="D538" s="290"/>
      <c r="E538" s="290"/>
      <c r="F538" s="290"/>
      <c r="G538" s="290"/>
      <c r="H538" s="290"/>
      <c r="I538" s="332"/>
      <c r="J538" s="332"/>
      <c r="K538" s="332"/>
      <c r="L538" s="333"/>
      <c r="N538" s="290"/>
    </row>
    <row r="539" spans="3:14" s="222" customFormat="1">
      <c r="C539" s="290"/>
      <c r="D539" s="290"/>
      <c r="E539" s="290"/>
      <c r="F539" s="290"/>
      <c r="G539" s="290"/>
      <c r="H539" s="290"/>
      <c r="I539" s="332"/>
      <c r="J539" s="332"/>
      <c r="K539" s="332"/>
      <c r="L539" s="333"/>
      <c r="N539" s="290"/>
    </row>
    <row r="540" spans="3:14" s="222" customFormat="1">
      <c r="C540" s="290"/>
      <c r="D540" s="290"/>
      <c r="E540" s="290"/>
      <c r="F540" s="290"/>
      <c r="G540" s="290"/>
      <c r="H540" s="290"/>
      <c r="I540" s="332"/>
      <c r="J540" s="332"/>
      <c r="K540" s="332"/>
      <c r="L540" s="333"/>
      <c r="N540" s="290"/>
    </row>
    <row r="541" spans="3:14" s="222" customFormat="1">
      <c r="C541" s="290"/>
      <c r="D541" s="290"/>
      <c r="E541" s="290"/>
      <c r="F541" s="290"/>
      <c r="G541" s="290"/>
      <c r="H541" s="290"/>
      <c r="I541" s="332"/>
      <c r="J541" s="332"/>
      <c r="K541" s="332"/>
      <c r="L541" s="333"/>
      <c r="N541" s="290"/>
    </row>
    <row r="542" spans="3:14" s="222" customFormat="1">
      <c r="C542" s="290"/>
      <c r="D542" s="290"/>
      <c r="E542" s="290"/>
      <c r="F542" s="290"/>
      <c r="G542" s="290"/>
      <c r="H542" s="290"/>
      <c r="I542" s="332"/>
      <c r="J542" s="332"/>
      <c r="K542" s="332"/>
      <c r="L542" s="333"/>
      <c r="N542" s="290"/>
    </row>
    <row r="543" spans="3:14" s="222" customFormat="1">
      <c r="C543" s="290"/>
      <c r="D543" s="290"/>
      <c r="E543" s="290"/>
      <c r="F543" s="290"/>
      <c r="G543" s="290"/>
      <c r="H543" s="290"/>
      <c r="I543" s="332"/>
      <c r="J543" s="332"/>
      <c r="K543" s="332"/>
      <c r="L543" s="333"/>
      <c r="N543" s="290"/>
    </row>
    <row r="544" spans="3:14" s="222" customFormat="1">
      <c r="C544" s="290"/>
      <c r="D544" s="290"/>
      <c r="E544" s="290"/>
      <c r="F544" s="290"/>
      <c r="G544" s="290"/>
      <c r="H544" s="290"/>
      <c r="I544" s="332"/>
      <c r="J544" s="332"/>
      <c r="K544" s="332"/>
      <c r="L544" s="333"/>
      <c r="N544" s="290"/>
    </row>
    <row r="545" spans="3:14" s="222" customFormat="1">
      <c r="C545" s="290"/>
      <c r="D545" s="290"/>
      <c r="E545" s="290"/>
      <c r="F545" s="290"/>
      <c r="G545" s="290"/>
      <c r="H545" s="290"/>
      <c r="I545" s="332"/>
      <c r="J545" s="332"/>
      <c r="K545" s="332"/>
      <c r="L545" s="333"/>
      <c r="N545" s="290"/>
    </row>
    <row r="546" spans="3:14" s="222" customFormat="1">
      <c r="C546" s="290"/>
      <c r="D546" s="290"/>
      <c r="E546" s="290"/>
      <c r="F546" s="290"/>
      <c r="G546" s="290"/>
      <c r="H546" s="290"/>
      <c r="I546" s="332"/>
      <c r="J546" s="332"/>
      <c r="K546" s="332"/>
      <c r="L546" s="333"/>
      <c r="N546" s="290"/>
    </row>
    <row r="547" spans="3:14" s="222" customFormat="1" ht="1.5" customHeight="1">
      <c r="C547" s="290"/>
      <c r="D547" s="290"/>
      <c r="E547" s="290"/>
      <c r="F547" s="290"/>
      <c r="G547" s="290"/>
      <c r="H547" s="290"/>
      <c r="I547" s="332"/>
      <c r="J547" s="332"/>
      <c r="K547" s="332"/>
      <c r="L547" s="333"/>
      <c r="N547" s="290"/>
    </row>
  </sheetData>
  <mergeCells count="333">
    <mergeCell ref="G63:G68"/>
    <mergeCell ref="H63:H68"/>
    <mergeCell ref="I63:I68"/>
    <mergeCell ref="J63:J68"/>
    <mergeCell ref="K63:K68"/>
    <mergeCell ref="D179:L181"/>
    <mergeCell ref="D182:L182"/>
    <mergeCell ref="I125:I129"/>
    <mergeCell ref="J125:J129"/>
    <mergeCell ref="K125:K129"/>
    <mergeCell ref="L125:L129"/>
    <mergeCell ref="J146:J150"/>
    <mergeCell ref="K146:K150"/>
    <mergeCell ref="L146:L150"/>
    <mergeCell ref="J166:J170"/>
    <mergeCell ref="K166:K170"/>
    <mergeCell ref="L166:L170"/>
    <mergeCell ref="D183:D188"/>
    <mergeCell ref="E183:E188"/>
    <mergeCell ref="F183:F188"/>
    <mergeCell ref="G183:G188"/>
    <mergeCell ref="H183:H188"/>
    <mergeCell ref="I183:I188"/>
    <mergeCell ref="J183:J188"/>
    <mergeCell ref="K183:K188"/>
    <mergeCell ref="L183:L188"/>
    <mergeCell ref="D193:L195"/>
    <mergeCell ref="D196:L196"/>
    <mergeCell ref="D197:D202"/>
    <mergeCell ref="E197:E202"/>
    <mergeCell ref="F197:F202"/>
    <mergeCell ref="G197:G202"/>
    <mergeCell ref="H197:H202"/>
    <mergeCell ref="I197:I202"/>
    <mergeCell ref="I210:I215"/>
    <mergeCell ref="J210:J215"/>
    <mergeCell ref="K210:K215"/>
    <mergeCell ref="L210:L215"/>
    <mergeCell ref="D224:L226"/>
    <mergeCell ref="D227:L227"/>
    <mergeCell ref="J197:J202"/>
    <mergeCell ref="K197:K202"/>
    <mergeCell ref="L197:L202"/>
    <mergeCell ref="D206:L208"/>
    <mergeCell ref="D209:L209"/>
    <mergeCell ref="D210:D215"/>
    <mergeCell ref="E210:E215"/>
    <mergeCell ref="F210:F215"/>
    <mergeCell ref="G210:G215"/>
    <mergeCell ref="H210:H215"/>
    <mergeCell ref="I245:I250"/>
    <mergeCell ref="J245:J250"/>
    <mergeCell ref="K245:K250"/>
    <mergeCell ref="L245:L250"/>
    <mergeCell ref="D258:L260"/>
    <mergeCell ref="D261:L261"/>
    <mergeCell ref="J228:J233"/>
    <mergeCell ref="K228:K233"/>
    <mergeCell ref="L228:L233"/>
    <mergeCell ref="D241:L243"/>
    <mergeCell ref="D244:L244"/>
    <mergeCell ref="D245:D250"/>
    <mergeCell ref="E245:E250"/>
    <mergeCell ref="F245:F250"/>
    <mergeCell ref="G245:G250"/>
    <mergeCell ref="H245:H250"/>
    <mergeCell ref="D228:D233"/>
    <mergeCell ref="E228:E233"/>
    <mergeCell ref="F228:F233"/>
    <mergeCell ref="G228:G233"/>
    <mergeCell ref="H228:H233"/>
    <mergeCell ref="I228:I233"/>
    <mergeCell ref="L279:L284"/>
    <mergeCell ref="D292:L294"/>
    <mergeCell ref="D295:L295"/>
    <mergeCell ref="J262:J267"/>
    <mergeCell ref="K262:K267"/>
    <mergeCell ref="L262:L267"/>
    <mergeCell ref="D275:L277"/>
    <mergeCell ref="D278:L278"/>
    <mergeCell ref="D279:D284"/>
    <mergeCell ref="E279:E284"/>
    <mergeCell ref="F279:F284"/>
    <mergeCell ref="G279:G284"/>
    <mergeCell ref="H279:H284"/>
    <mergeCell ref="D262:D267"/>
    <mergeCell ref="E262:E267"/>
    <mergeCell ref="F262:F267"/>
    <mergeCell ref="G262:G267"/>
    <mergeCell ref="H262:H267"/>
    <mergeCell ref="I262:I267"/>
    <mergeCell ref="B398:C398"/>
    <mergeCell ref="B403:L403"/>
    <mergeCell ref="I313:I318"/>
    <mergeCell ref="J313:J318"/>
    <mergeCell ref="K313:K318"/>
    <mergeCell ref="L313:L318"/>
    <mergeCell ref="D392:L392"/>
    <mergeCell ref="D393:D398"/>
    <mergeCell ref="E393:E398"/>
    <mergeCell ref="F393:F398"/>
    <mergeCell ref="G393:G398"/>
    <mergeCell ref="H393:H398"/>
    <mergeCell ref="D313:D318"/>
    <mergeCell ref="E313:E318"/>
    <mergeCell ref="F313:F318"/>
    <mergeCell ref="G313:G318"/>
    <mergeCell ref="H313:H318"/>
    <mergeCell ref="I379:I383"/>
    <mergeCell ref="J379:J383"/>
    <mergeCell ref="K379:K383"/>
    <mergeCell ref="L379:L383"/>
    <mergeCell ref="B387:C387"/>
    <mergeCell ref="D342:L342"/>
    <mergeCell ref="D343:D347"/>
    <mergeCell ref="B413:C413"/>
    <mergeCell ref="B416:L416"/>
    <mergeCell ref="D420:L420"/>
    <mergeCell ref="D421:D426"/>
    <mergeCell ref="E421:E426"/>
    <mergeCell ref="F421:F426"/>
    <mergeCell ref="G421:G426"/>
    <mergeCell ref="H421:H426"/>
    <mergeCell ref="I421:I426"/>
    <mergeCell ref="J421:J426"/>
    <mergeCell ref="D408:D413"/>
    <mergeCell ref="E408:E413"/>
    <mergeCell ref="F408:F413"/>
    <mergeCell ref="G408:G413"/>
    <mergeCell ref="H408:H413"/>
    <mergeCell ref="I408:I413"/>
    <mergeCell ref="J408:J413"/>
    <mergeCell ref="K408:K413"/>
    <mergeCell ref="L408:L413"/>
    <mergeCell ref="B441:C441"/>
    <mergeCell ref="B509:L509"/>
    <mergeCell ref="B510:L510"/>
    <mergeCell ref="K451:K455"/>
    <mergeCell ref="L451:L455"/>
    <mergeCell ref="B461:C461"/>
    <mergeCell ref="D467:L467"/>
    <mergeCell ref="K421:K426"/>
    <mergeCell ref="L421:L426"/>
    <mergeCell ref="B426:C426"/>
    <mergeCell ref="D435:L435"/>
    <mergeCell ref="D436:D441"/>
    <mergeCell ref="E436:E441"/>
    <mergeCell ref="F436:F441"/>
    <mergeCell ref="G436:G441"/>
    <mergeCell ref="H436:H441"/>
    <mergeCell ref="I436:I441"/>
    <mergeCell ref="J468:J472"/>
    <mergeCell ref="K468:K472"/>
    <mergeCell ref="L468:L472"/>
    <mergeCell ref="B475:C475"/>
    <mergeCell ref="D480:L480"/>
    <mergeCell ref="D481:D485"/>
    <mergeCell ref="E481:E485"/>
    <mergeCell ref="H520:H525"/>
    <mergeCell ref="D17:L17"/>
    <mergeCell ref="D18:D22"/>
    <mergeCell ref="E18:E22"/>
    <mergeCell ref="F18:F22"/>
    <mergeCell ref="G18:G22"/>
    <mergeCell ref="H18:H22"/>
    <mergeCell ref="I18:I22"/>
    <mergeCell ref="J18:J22"/>
    <mergeCell ref="K18:K22"/>
    <mergeCell ref="J436:J441"/>
    <mergeCell ref="K436:K441"/>
    <mergeCell ref="L436:L441"/>
    <mergeCell ref="D407:L407"/>
    <mergeCell ref="I393:I398"/>
    <mergeCell ref="J393:J398"/>
    <mergeCell ref="K393:K398"/>
    <mergeCell ref="L393:L398"/>
    <mergeCell ref="J296:J301"/>
    <mergeCell ref="K296:K301"/>
    <mergeCell ref="L296:L301"/>
    <mergeCell ref="D309:L311"/>
    <mergeCell ref="D312:L312"/>
    <mergeCell ref="D296:D301"/>
    <mergeCell ref="L18:L22"/>
    <mergeCell ref="D29:L29"/>
    <mergeCell ref="D30:D34"/>
    <mergeCell ref="E30:E34"/>
    <mergeCell ref="F30:F34"/>
    <mergeCell ref="G30:G34"/>
    <mergeCell ref="H30:H34"/>
    <mergeCell ref="I30:I34"/>
    <mergeCell ref="J30:J34"/>
    <mergeCell ref="K30:K34"/>
    <mergeCell ref="L30:L34"/>
    <mergeCell ref="B37:C37"/>
    <mergeCell ref="D42:L42"/>
    <mergeCell ref="D43:D47"/>
    <mergeCell ref="E43:E47"/>
    <mergeCell ref="F43:F47"/>
    <mergeCell ref="G43:G47"/>
    <mergeCell ref="H43:H47"/>
    <mergeCell ref="I43:I47"/>
    <mergeCell ref="J43:J47"/>
    <mergeCell ref="K43:K47"/>
    <mergeCell ref="L43:L47"/>
    <mergeCell ref="B53:C53"/>
    <mergeCell ref="D109:L109"/>
    <mergeCell ref="D110:D114"/>
    <mergeCell ref="E110:E114"/>
    <mergeCell ref="F110:F114"/>
    <mergeCell ref="G110:G114"/>
    <mergeCell ref="H110:H114"/>
    <mergeCell ref="I110:I114"/>
    <mergeCell ref="L77:L82"/>
    <mergeCell ref="L63:L68"/>
    <mergeCell ref="D76:L76"/>
    <mergeCell ref="D77:D82"/>
    <mergeCell ref="E77:E82"/>
    <mergeCell ref="F77:F82"/>
    <mergeCell ref="G77:G82"/>
    <mergeCell ref="H77:H82"/>
    <mergeCell ref="I77:I82"/>
    <mergeCell ref="J77:J82"/>
    <mergeCell ref="K77:K82"/>
    <mergeCell ref="D59:L61"/>
    <mergeCell ref="D62:L62"/>
    <mergeCell ref="D63:D68"/>
    <mergeCell ref="E63:E68"/>
    <mergeCell ref="F63:F68"/>
    <mergeCell ref="B135:C135"/>
    <mergeCell ref="D145:L145"/>
    <mergeCell ref="J110:J114"/>
    <mergeCell ref="K110:K114"/>
    <mergeCell ref="L110:L114"/>
    <mergeCell ref="B119:C119"/>
    <mergeCell ref="D124:L124"/>
    <mergeCell ref="D125:D129"/>
    <mergeCell ref="E125:E129"/>
    <mergeCell ref="F125:F129"/>
    <mergeCell ref="G125:G129"/>
    <mergeCell ref="H125:H129"/>
    <mergeCell ref="B154:C154"/>
    <mergeCell ref="B155:L155"/>
    <mergeCell ref="D165:L165"/>
    <mergeCell ref="D146:D150"/>
    <mergeCell ref="E146:E150"/>
    <mergeCell ref="F146:F150"/>
    <mergeCell ref="G146:G150"/>
    <mergeCell ref="H146:H150"/>
    <mergeCell ref="I146:I150"/>
    <mergeCell ref="B177:C177"/>
    <mergeCell ref="D378:L378"/>
    <mergeCell ref="D379:D383"/>
    <mergeCell ref="E379:E383"/>
    <mergeCell ref="F379:F383"/>
    <mergeCell ref="G379:G383"/>
    <mergeCell ref="H379:H383"/>
    <mergeCell ref="D166:D170"/>
    <mergeCell ref="E166:E170"/>
    <mergeCell ref="F166:F170"/>
    <mergeCell ref="G166:G170"/>
    <mergeCell ref="H166:H170"/>
    <mergeCell ref="I166:I170"/>
    <mergeCell ref="E296:E301"/>
    <mergeCell ref="F296:F301"/>
    <mergeCell ref="G296:G301"/>
    <mergeCell ref="H296:H301"/>
    <mergeCell ref="I296:I301"/>
    <mergeCell ref="I279:I284"/>
    <mergeCell ref="J279:J284"/>
    <mergeCell ref="K279:K284"/>
    <mergeCell ref="K343:K347"/>
    <mergeCell ref="L343:L347"/>
    <mergeCell ref="B353:C353"/>
    <mergeCell ref="K359:K363"/>
    <mergeCell ref="L359:L363"/>
    <mergeCell ref="H343:H347"/>
    <mergeCell ref="I343:I347"/>
    <mergeCell ref="J343:J347"/>
    <mergeCell ref="E343:E347"/>
    <mergeCell ref="F343:F347"/>
    <mergeCell ref="G343:G347"/>
    <mergeCell ref="D329:L329"/>
    <mergeCell ref="D330:D334"/>
    <mergeCell ref="E330:E334"/>
    <mergeCell ref="F330:F334"/>
    <mergeCell ref="G330:G334"/>
    <mergeCell ref="H330:H334"/>
    <mergeCell ref="I330:I334"/>
    <mergeCell ref="J330:J334"/>
    <mergeCell ref="K330:K334"/>
    <mergeCell ref="L330:L334"/>
    <mergeCell ref="D468:D472"/>
    <mergeCell ref="E468:E472"/>
    <mergeCell ref="F468:F472"/>
    <mergeCell ref="G468:G472"/>
    <mergeCell ref="H468:H472"/>
    <mergeCell ref="I468:I472"/>
    <mergeCell ref="B337:C337"/>
    <mergeCell ref="D450:L450"/>
    <mergeCell ref="D451:D455"/>
    <mergeCell ref="E451:E455"/>
    <mergeCell ref="F451:F455"/>
    <mergeCell ref="G451:G455"/>
    <mergeCell ref="H451:H455"/>
    <mergeCell ref="I451:I455"/>
    <mergeCell ref="J451:J455"/>
    <mergeCell ref="B369:C369"/>
    <mergeCell ref="D358:L358"/>
    <mergeCell ref="D359:D363"/>
    <mergeCell ref="E359:E363"/>
    <mergeCell ref="F359:F363"/>
    <mergeCell ref="G359:G363"/>
    <mergeCell ref="H359:H363"/>
    <mergeCell ref="I359:I363"/>
    <mergeCell ref="J359:J363"/>
    <mergeCell ref="I496:I500"/>
    <mergeCell ref="J496:J500"/>
    <mergeCell ref="K496:K500"/>
    <mergeCell ref="L496:L500"/>
    <mergeCell ref="B505:C505"/>
    <mergeCell ref="I481:I485"/>
    <mergeCell ref="J481:J485"/>
    <mergeCell ref="K481:K485"/>
    <mergeCell ref="L481:L485"/>
    <mergeCell ref="B490:C490"/>
    <mergeCell ref="D496:D500"/>
    <mergeCell ref="E496:E500"/>
    <mergeCell ref="F496:F500"/>
    <mergeCell ref="G496:G500"/>
    <mergeCell ref="H496:H500"/>
    <mergeCell ref="F481:F485"/>
    <mergeCell ref="G481:G485"/>
    <mergeCell ref="H481:H485"/>
  </mergeCells>
  <dataValidations count="3">
    <dataValidation type="custom" allowBlank="1" showInputMessage="1" showErrorMessage="1" errorTitle="Հոոոոոոոոոպ!!!" error="Մի փոխեք այս դաշտը" sqref="B203 IX203 ST203 ACP203 AML203 AWH203 BGD203 BPZ203 BZV203 CJR203 CTN203 DDJ203 DNF203 DXB203 EGX203 EQT203 FAP203 FKL203 FUH203 GED203 GNZ203 GXV203 HHR203 HRN203 IBJ203 ILF203 IVB203 JEX203 JOT203 JYP203 KIL203 KSH203 LCD203 LLZ203 LVV203 MFR203 MPN203 MZJ203 NJF203 NTB203 OCX203 OMT203 OWP203 PGL203 PQH203 QAD203 QJZ203 QTV203 RDR203 RNN203 RXJ203 SHF203 SRB203 TAX203 TKT203 TUP203 UEL203 UOH203 UYD203 VHZ203 VRV203 WBR203 WLN203 WVJ203 B65857 IX65857 ST65857 ACP65857 AML65857 AWH65857 BGD65857 BPZ65857 BZV65857 CJR65857 CTN65857 DDJ65857 DNF65857 DXB65857 EGX65857 EQT65857 FAP65857 FKL65857 FUH65857 GED65857 GNZ65857 GXV65857 HHR65857 HRN65857 IBJ65857 ILF65857 IVB65857 JEX65857 JOT65857 JYP65857 KIL65857 KSH65857 LCD65857 LLZ65857 LVV65857 MFR65857 MPN65857 MZJ65857 NJF65857 NTB65857 OCX65857 OMT65857 OWP65857 PGL65857 PQH65857 QAD65857 QJZ65857 QTV65857 RDR65857 RNN65857 RXJ65857 SHF65857 SRB65857 TAX65857 TKT65857 TUP65857 UEL65857 UOH65857 UYD65857 VHZ65857 VRV65857 WBR65857 WLN65857 WVJ65857 B131393 IX131393 ST131393 ACP131393 AML131393 AWH131393 BGD131393 BPZ131393 BZV131393 CJR131393 CTN131393 DDJ131393 DNF131393 DXB131393 EGX131393 EQT131393 FAP131393 FKL131393 FUH131393 GED131393 GNZ131393 GXV131393 HHR131393 HRN131393 IBJ131393 ILF131393 IVB131393 JEX131393 JOT131393 JYP131393 KIL131393 KSH131393 LCD131393 LLZ131393 LVV131393 MFR131393 MPN131393 MZJ131393 NJF131393 NTB131393 OCX131393 OMT131393 OWP131393 PGL131393 PQH131393 QAD131393 QJZ131393 QTV131393 RDR131393 RNN131393 RXJ131393 SHF131393 SRB131393 TAX131393 TKT131393 TUP131393 UEL131393 UOH131393 UYD131393 VHZ131393 VRV131393 WBR131393 WLN131393 WVJ131393 B196929 IX196929 ST196929 ACP196929 AML196929 AWH196929 BGD196929 BPZ196929 BZV196929 CJR196929 CTN196929 DDJ196929 DNF196929 DXB196929 EGX196929 EQT196929 FAP196929 FKL196929 FUH196929 GED196929 GNZ196929 GXV196929 HHR196929 HRN196929 IBJ196929 ILF196929 IVB196929 JEX196929 JOT196929 JYP196929 KIL196929 KSH196929 LCD196929 LLZ196929 LVV196929 MFR196929 MPN196929 MZJ196929 NJF196929 NTB196929 OCX196929 OMT196929 OWP196929 PGL196929 PQH196929 QAD196929 QJZ196929 QTV196929 RDR196929 RNN196929 RXJ196929 SHF196929 SRB196929 TAX196929 TKT196929 TUP196929 UEL196929 UOH196929 UYD196929 VHZ196929 VRV196929 WBR196929 WLN196929 WVJ196929 B262465 IX262465 ST262465 ACP262465 AML262465 AWH262465 BGD262465 BPZ262465 BZV262465 CJR262465 CTN262465 DDJ262465 DNF262465 DXB262465 EGX262465 EQT262465 FAP262465 FKL262465 FUH262465 GED262465 GNZ262465 GXV262465 HHR262465 HRN262465 IBJ262465 ILF262465 IVB262465 JEX262465 JOT262465 JYP262465 KIL262465 KSH262465 LCD262465 LLZ262465 LVV262465 MFR262465 MPN262465 MZJ262465 NJF262465 NTB262465 OCX262465 OMT262465 OWP262465 PGL262465 PQH262465 QAD262465 QJZ262465 QTV262465 RDR262465 RNN262465 RXJ262465 SHF262465 SRB262465 TAX262465 TKT262465 TUP262465 UEL262465 UOH262465 UYD262465 VHZ262465 VRV262465 WBR262465 WLN262465 WVJ262465 B328001 IX328001 ST328001 ACP328001 AML328001 AWH328001 BGD328001 BPZ328001 BZV328001 CJR328001 CTN328001 DDJ328001 DNF328001 DXB328001 EGX328001 EQT328001 FAP328001 FKL328001 FUH328001 GED328001 GNZ328001 GXV328001 HHR328001 HRN328001 IBJ328001 ILF328001 IVB328001 JEX328001 JOT328001 JYP328001 KIL328001 KSH328001 LCD328001 LLZ328001 LVV328001 MFR328001 MPN328001 MZJ328001 NJF328001 NTB328001 OCX328001 OMT328001 OWP328001 PGL328001 PQH328001 QAD328001 QJZ328001 QTV328001 RDR328001 RNN328001 RXJ328001 SHF328001 SRB328001 TAX328001 TKT328001 TUP328001 UEL328001 UOH328001 UYD328001 VHZ328001 VRV328001 WBR328001 WLN328001 WVJ328001 B393537 IX393537 ST393537 ACP393537 AML393537 AWH393537 BGD393537 BPZ393537 BZV393537 CJR393537 CTN393537 DDJ393537 DNF393537 DXB393537 EGX393537 EQT393537 FAP393537 FKL393537 FUH393537 GED393537 GNZ393537 GXV393537 HHR393537 HRN393537 IBJ393537 ILF393537 IVB393537 JEX393537 JOT393537 JYP393537 KIL393537 KSH393537 LCD393537 LLZ393537 LVV393537 MFR393537 MPN393537 MZJ393537 NJF393537 NTB393537 OCX393537 OMT393537 OWP393537 PGL393537 PQH393537 QAD393537 QJZ393537 QTV393537 RDR393537 RNN393537 RXJ393537 SHF393537 SRB393537 TAX393537 TKT393537 TUP393537 UEL393537 UOH393537 UYD393537 VHZ393537 VRV393537 WBR393537 WLN393537 WVJ393537 B459073 IX459073 ST459073 ACP459073 AML459073 AWH459073 BGD459073 BPZ459073 BZV459073 CJR459073 CTN459073 DDJ459073 DNF459073 DXB459073 EGX459073 EQT459073 FAP459073 FKL459073 FUH459073 GED459073 GNZ459073 GXV459073 HHR459073 HRN459073 IBJ459073 ILF459073 IVB459073 JEX459073 JOT459073 JYP459073 KIL459073 KSH459073 LCD459073 LLZ459073 LVV459073 MFR459073 MPN459073 MZJ459073 NJF459073 NTB459073 OCX459073 OMT459073 OWP459073 PGL459073 PQH459073 QAD459073 QJZ459073 QTV459073 RDR459073 RNN459073 RXJ459073 SHF459073 SRB459073 TAX459073 TKT459073 TUP459073 UEL459073 UOH459073 UYD459073 VHZ459073 VRV459073 WBR459073 WLN459073 WVJ459073 B524609 IX524609 ST524609 ACP524609 AML524609 AWH524609 BGD524609 BPZ524609 BZV524609 CJR524609 CTN524609 DDJ524609 DNF524609 DXB524609 EGX524609 EQT524609 FAP524609 FKL524609 FUH524609 GED524609 GNZ524609 GXV524609 HHR524609 HRN524609 IBJ524609 ILF524609 IVB524609 JEX524609 JOT524609 JYP524609 KIL524609 KSH524609 LCD524609 LLZ524609 LVV524609 MFR524609 MPN524609 MZJ524609 NJF524609 NTB524609 OCX524609 OMT524609 OWP524609 PGL524609 PQH524609 QAD524609 QJZ524609 QTV524609 RDR524609 RNN524609 RXJ524609 SHF524609 SRB524609 TAX524609 TKT524609 TUP524609 UEL524609 UOH524609 UYD524609 VHZ524609 VRV524609 WBR524609 WLN524609 WVJ524609 B590145 IX590145 ST590145 ACP590145 AML590145 AWH590145 BGD590145 BPZ590145 BZV590145 CJR590145 CTN590145 DDJ590145 DNF590145 DXB590145 EGX590145 EQT590145 FAP590145 FKL590145 FUH590145 GED590145 GNZ590145 GXV590145 HHR590145 HRN590145 IBJ590145 ILF590145 IVB590145 JEX590145 JOT590145 JYP590145 KIL590145 KSH590145 LCD590145 LLZ590145 LVV590145 MFR590145 MPN590145 MZJ590145 NJF590145 NTB590145 OCX590145 OMT590145 OWP590145 PGL590145 PQH590145 QAD590145 QJZ590145 QTV590145 RDR590145 RNN590145 RXJ590145 SHF590145 SRB590145 TAX590145 TKT590145 TUP590145 UEL590145 UOH590145 UYD590145 VHZ590145 VRV590145 WBR590145 WLN590145 WVJ590145 B655681 IX655681 ST655681 ACP655681 AML655681 AWH655681 BGD655681 BPZ655681 BZV655681 CJR655681 CTN655681 DDJ655681 DNF655681 DXB655681 EGX655681 EQT655681 FAP655681 FKL655681 FUH655681 GED655681 GNZ655681 GXV655681 HHR655681 HRN655681 IBJ655681 ILF655681 IVB655681 JEX655681 JOT655681 JYP655681 KIL655681 KSH655681 LCD655681 LLZ655681 LVV655681 MFR655681 MPN655681 MZJ655681 NJF655681 NTB655681 OCX655681 OMT655681 OWP655681 PGL655681 PQH655681 QAD655681 QJZ655681 QTV655681 RDR655681 RNN655681 RXJ655681 SHF655681 SRB655681 TAX655681 TKT655681 TUP655681 UEL655681 UOH655681 UYD655681 VHZ655681 VRV655681 WBR655681 WLN655681 WVJ655681 B721217 IX721217 ST721217 ACP721217 AML721217 AWH721217 BGD721217 BPZ721217 BZV721217 CJR721217 CTN721217 DDJ721217 DNF721217 DXB721217 EGX721217 EQT721217 FAP721217 FKL721217 FUH721217 GED721217 GNZ721217 GXV721217 HHR721217 HRN721217 IBJ721217 ILF721217 IVB721217 JEX721217 JOT721217 JYP721217 KIL721217 KSH721217 LCD721217 LLZ721217 LVV721217 MFR721217 MPN721217 MZJ721217 NJF721217 NTB721217 OCX721217 OMT721217 OWP721217 PGL721217 PQH721217 QAD721217 QJZ721217 QTV721217 RDR721217 RNN721217 RXJ721217 SHF721217 SRB721217 TAX721217 TKT721217 TUP721217 UEL721217 UOH721217 UYD721217 VHZ721217 VRV721217 WBR721217 WLN721217 WVJ721217 B786753 IX786753 ST786753 ACP786753 AML786753 AWH786753 BGD786753 BPZ786753 BZV786753 CJR786753 CTN786753 DDJ786753 DNF786753 DXB786753 EGX786753 EQT786753 FAP786753 FKL786753 FUH786753 GED786753 GNZ786753 GXV786753 HHR786753 HRN786753 IBJ786753 ILF786753 IVB786753 JEX786753 JOT786753 JYP786753 KIL786753 KSH786753 LCD786753 LLZ786753 LVV786753 MFR786753 MPN786753 MZJ786753 NJF786753 NTB786753 OCX786753 OMT786753 OWP786753 PGL786753 PQH786753 QAD786753 QJZ786753 QTV786753 RDR786753 RNN786753 RXJ786753 SHF786753 SRB786753 TAX786753 TKT786753 TUP786753 UEL786753 UOH786753 UYD786753 VHZ786753 VRV786753 WBR786753 WLN786753 WVJ786753 B852289 IX852289 ST852289 ACP852289 AML852289 AWH852289 BGD852289 BPZ852289 BZV852289 CJR852289 CTN852289 DDJ852289 DNF852289 DXB852289 EGX852289 EQT852289 FAP852289 FKL852289 FUH852289 GED852289 GNZ852289 GXV852289 HHR852289 HRN852289 IBJ852289 ILF852289 IVB852289 JEX852289 JOT852289 JYP852289 KIL852289 KSH852289 LCD852289 LLZ852289 LVV852289 MFR852289 MPN852289 MZJ852289 NJF852289 NTB852289 OCX852289 OMT852289 OWP852289 PGL852289 PQH852289 QAD852289 QJZ852289 QTV852289 RDR852289 RNN852289 RXJ852289 SHF852289 SRB852289 TAX852289 TKT852289 TUP852289 UEL852289 UOH852289 UYD852289 VHZ852289 VRV852289 WBR852289 WLN852289 WVJ852289 B917825 IX917825 ST917825 ACP917825 AML917825 AWH917825 BGD917825 BPZ917825 BZV917825 CJR917825 CTN917825 DDJ917825 DNF917825 DXB917825 EGX917825 EQT917825 FAP917825 FKL917825 FUH917825 GED917825 GNZ917825 GXV917825 HHR917825 HRN917825 IBJ917825 ILF917825 IVB917825 JEX917825 JOT917825 JYP917825 KIL917825 KSH917825 LCD917825 LLZ917825 LVV917825 MFR917825 MPN917825 MZJ917825 NJF917825 NTB917825 OCX917825 OMT917825 OWP917825 PGL917825 PQH917825 QAD917825 QJZ917825 QTV917825 RDR917825 RNN917825 RXJ917825 SHF917825 SRB917825 TAX917825 TKT917825 TUP917825 UEL917825 UOH917825 UYD917825 VHZ917825 VRV917825 WBR917825 WLN917825 WVJ917825 B983361 IX983361 ST983361 ACP983361 AML983361 AWH983361 BGD983361 BPZ983361 BZV983361 CJR983361 CTN983361 DDJ983361 DNF983361 DXB983361 EGX983361 EQT983361 FAP983361 FKL983361 FUH983361 GED983361 GNZ983361 GXV983361 HHR983361 HRN983361 IBJ983361 ILF983361 IVB983361 JEX983361 JOT983361 JYP983361 KIL983361 KSH983361 LCD983361 LLZ983361 LVV983361 MFR983361 MPN983361 MZJ983361 NJF983361 NTB983361 OCX983361 OMT983361 OWP983361 PGL983361 PQH983361 QAD983361 QJZ983361 QTV983361 RDR983361 RNN983361 RXJ983361 SHF983361 SRB983361 TAX983361 TKT983361 TUP983361 UEL983361 UOH983361 UYD983361 VHZ983361 VRV983361 WBR983361 WLN983361 WVJ983361 B65808:B65823 IX65808:IX65823 ST65808:ST65823 ACP65808:ACP65823 AML65808:AML65823 AWH65808:AWH65823 BGD65808:BGD65823 BPZ65808:BPZ65823 BZV65808:BZV65823 CJR65808:CJR65823 CTN65808:CTN65823 DDJ65808:DDJ65823 DNF65808:DNF65823 DXB65808:DXB65823 EGX65808:EGX65823 EQT65808:EQT65823 FAP65808:FAP65823 FKL65808:FKL65823 FUH65808:FUH65823 GED65808:GED65823 GNZ65808:GNZ65823 GXV65808:GXV65823 HHR65808:HHR65823 HRN65808:HRN65823 IBJ65808:IBJ65823 ILF65808:ILF65823 IVB65808:IVB65823 JEX65808:JEX65823 JOT65808:JOT65823 JYP65808:JYP65823 KIL65808:KIL65823 KSH65808:KSH65823 LCD65808:LCD65823 LLZ65808:LLZ65823 LVV65808:LVV65823 MFR65808:MFR65823 MPN65808:MPN65823 MZJ65808:MZJ65823 NJF65808:NJF65823 NTB65808:NTB65823 OCX65808:OCX65823 OMT65808:OMT65823 OWP65808:OWP65823 PGL65808:PGL65823 PQH65808:PQH65823 QAD65808:QAD65823 QJZ65808:QJZ65823 QTV65808:QTV65823 RDR65808:RDR65823 RNN65808:RNN65823 RXJ65808:RXJ65823 SHF65808:SHF65823 SRB65808:SRB65823 TAX65808:TAX65823 TKT65808:TKT65823 TUP65808:TUP65823 UEL65808:UEL65823 UOH65808:UOH65823 UYD65808:UYD65823 VHZ65808:VHZ65823 VRV65808:VRV65823 WBR65808:WBR65823 WLN65808:WLN65823 WVJ65808:WVJ65823 B131344:B131359 IX131344:IX131359 ST131344:ST131359 ACP131344:ACP131359 AML131344:AML131359 AWH131344:AWH131359 BGD131344:BGD131359 BPZ131344:BPZ131359 BZV131344:BZV131359 CJR131344:CJR131359 CTN131344:CTN131359 DDJ131344:DDJ131359 DNF131344:DNF131359 DXB131344:DXB131359 EGX131344:EGX131359 EQT131344:EQT131359 FAP131344:FAP131359 FKL131344:FKL131359 FUH131344:FUH131359 GED131344:GED131359 GNZ131344:GNZ131359 GXV131344:GXV131359 HHR131344:HHR131359 HRN131344:HRN131359 IBJ131344:IBJ131359 ILF131344:ILF131359 IVB131344:IVB131359 JEX131344:JEX131359 JOT131344:JOT131359 JYP131344:JYP131359 KIL131344:KIL131359 KSH131344:KSH131359 LCD131344:LCD131359 LLZ131344:LLZ131359 LVV131344:LVV131359 MFR131344:MFR131359 MPN131344:MPN131359 MZJ131344:MZJ131359 NJF131344:NJF131359 NTB131344:NTB131359 OCX131344:OCX131359 OMT131344:OMT131359 OWP131344:OWP131359 PGL131344:PGL131359 PQH131344:PQH131359 QAD131344:QAD131359 QJZ131344:QJZ131359 QTV131344:QTV131359 RDR131344:RDR131359 RNN131344:RNN131359 RXJ131344:RXJ131359 SHF131344:SHF131359 SRB131344:SRB131359 TAX131344:TAX131359 TKT131344:TKT131359 TUP131344:TUP131359 UEL131344:UEL131359 UOH131344:UOH131359 UYD131344:UYD131359 VHZ131344:VHZ131359 VRV131344:VRV131359 WBR131344:WBR131359 WLN131344:WLN131359 WVJ131344:WVJ131359 B196880:B196895 IX196880:IX196895 ST196880:ST196895 ACP196880:ACP196895 AML196880:AML196895 AWH196880:AWH196895 BGD196880:BGD196895 BPZ196880:BPZ196895 BZV196880:BZV196895 CJR196880:CJR196895 CTN196880:CTN196895 DDJ196880:DDJ196895 DNF196880:DNF196895 DXB196880:DXB196895 EGX196880:EGX196895 EQT196880:EQT196895 FAP196880:FAP196895 FKL196880:FKL196895 FUH196880:FUH196895 GED196880:GED196895 GNZ196880:GNZ196895 GXV196880:GXV196895 HHR196880:HHR196895 HRN196880:HRN196895 IBJ196880:IBJ196895 ILF196880:ILF196895 IVB196880:IVB196895 JEX196880:JEX196895 JOT196880:JOT196895 JYP196880:JYP196895 KIL196880:KIL196895 KSH196880:KSH196895 LCD196880:LCD196895 LLZ196880:LLZ196895 LVV196880:LVV196895 MFR196880:MFR196895 MPN196880:MPN196895 MZJ196880:MZJ196895 NJF196880:NJF196895 NTB196880:NTB196895 OCX196880:OCX196895 OMT196880:OMT196895 OWP196880:OWP196895 PGL196880:PGL196895 PQH196880:PQH196895 QAD196880:QAD196895 QJZ196880:QJZ196895 QTV196880:QTV196895 RDR196880:RDR196895 RNN196880:RNN196895 RXJ196880:RXJ196895 SHF196880:SHF196895 SRB196880:SRB196895 TAX196880:TAX196895 TKT196880:TKT196895 TUP196880:TUP196895 UEL196880:UEL196895 UOH196880:UOH196895 UYD196880:UYD196895 VHZ196880:VHZ196895 VRV196880:VRV196895 WBR196880:WBR196895 WLN196880:WLN196895 WVJ196880:WVJ196895 B262416:B262431 IX262416:IX262431 ST262416:ST262431 ACP262416:ACP262431 AML262416:AML262431 AWH262416:AWH262431 BGD262416:BGD262431 BPZ262416:BPZ262431 BZV262416:BZV262431 CJR262416:CJR262431 CTN262416:CTN262431 DDJ262416:DDJ262431 DNF262416:DNF262431 DXB262416:DXB262431 EGX262416:EGX262431 EQT262416:EQT262431 FAP262416:FAP262431 FKL262416:FKL262431 FUH262416:FUH262431 GED262416:GED262431 GNZ262416:GNZ262431 GXV262416:GXV262431 HHR262416:HHR262431 HRN262416:HRN262431 IBJ262416:IBJ262431 ILF262416:ILF262431 IVB262416:IVB262431 JEX262416:JEX262431 JOT262416:JOT262431 JYP262416:JYP262431 KIL262416:KIL262431 KSH262416:KSH262431 LCD262416:LCD262431 LLZ262416:LLZ262431 LVV262416:LVV262431 MFR262416:MFR262431 MPN262416:MPN262431 MZJ262416:MZJ262431 NJF262416:NJF262431 NTB262416:NTB262431 OCX262416:OCX262431 OMT262416:OMT262431 OWP262416:OWP262431 PGL262416:PGL262431 PQH262416:PQH262431 QAD262416:QAD262431 QJZ262416:QJZ262431 QTV262416:QTV262431 RDR262416:RDR262431 RNN262416:RNN262431 RXJ262416:RXJ262431 SHF262416:SHF262431 SRB262416:SRB262431 TAX262416:TAX262431 TKT262416:TKT262431 TUP262416:TUP262431 UEL262416:UEL262431 UOH262416:UOH262431 UYD262416:UYD262431 VHZ262416:VHZ262431 VRV262416:VRV262431 WBR262416:WBR262431 WLN262416:WLN262431 WVJ262416:WVJ262431 B327952:B327967 IX327952:IX327967 ST327952:ST327967 ACP327952:ACP327967 AML327952:AML327967 AWH327952:AWH327967 BGD327952:BGD327967 BPZ327952:BPZ327967 BZV327952:BZV327967 CJR327952:CJR327967 CTN327952:CTN327967 DDJ327952:DDJ327967 DNF327952:DNF327967 DXB327952:DXB327967 EGX327952:EGX327967 EQT327952:EQT327967 FAP327952:FAP327967 FKL327952:FKL327967 FUH327952:FUH327967 GED327952:GED327967 GNZ327952:GNZ327967 GXV327952:GXV327967 HHR327952:HHR327967 HRN327952:HRN327967 IBJ327952:IBJ327967 ILF327952:ILF327967 IVB327952:IVB327967 JEX327952:JEX327967 JOT327952:JOT327967 JYP327952:JYP327967 KIL327952:KIL327967 KSH327952:KSH327967 LCD327952:LCD327967 LLZ327952:LLZ327967 LVV327952:LVV327967 MFR327952:MFR327967 MPN327952:MPN327967 MZJ327952:MZJ327967 NJF327952:NJF327967 NTB327952:NTB327967 OCX327952:OCX327967 OMT327952:OMT327967 OWP327952:OWP327967 PGL327952:PGL327967 PQH327952:PQH327967 QAD327952:QAD327967 QJZ327952:QJZ327967 QTV327952:QTV327967 RDR327952:RDR327967 RNN327952:RNN327967 RXJ327952:RXJ327967 SHF327952:SHF327967 SRB327952:SRB327967 TAX327952:TAX327967 TKT327952:TKT327967 TUP327952:TUP327967 UEL327952:UEL327967 UOH327952:UOH327967 UYD327952:UYD327967 VHZ327952:VHZ327967 VRV327952:VRV327967 WBR327952:WBR327967 WLN327952:WLN327967 WVJ327952:WVJ327967 B393488:B393503 IX393488:IX393503 ST393488:ST393503 ACP393488:ACP393503 AML393488:AML393503 AWH393488:AWH393503 BGD393488:BGD393503 BPZ393488:BPZ393503 BZV393488:BZV393503 CJR393488:CJR393503 CTN393488:CTN393503 DDJ393488:DDJ393503 DNF393488:DNF393503 DXB393488:DXB393503 EGX393488:EGX393503 EQT393488:EQT393503 FAP393488:FAP393503 FKL393488:FKL393503 FUH393488:FUH393503 GED393488:GED393503 GNZ393488:GNZ393503 GXV393488:GXV393503 HHR393488:HHR393503 HRN393488:HRN393503 IBJ393488:IBJ393503 ILF393488:ILF393503 IVB393488:IVB393503 JEX393488:JEX393503 JOT393488:JOT393503 JYP393488:JYP393503 KIL393488:KIL393503 KSH393488:KSH393503 LCD393488:LCD393503 LLZ393488:LLZ393503 LVV393488:LVV393503 MFR393488:MFR393503 MPN393488:MPN393503 MZJ393488:MZJ393503 NJF393488:NJF393503 NTB393488:NTB393503 OCX393488:OCX393503 OMT393488:OMT393503 OWP393488:OWP393503 PGL393488:PGL393503 PQH393488:PQH393503 QAD393488:QAD393503 QJZ393488:QJZ393503 QTV393488:QTV393503 RDR393488:RDR393503 RNN393488:RNN393503 RXJ393488:RXJ393503 SHF393488:SHF393503 SRB393488:SRB393503 TAX393488:TAX393503 TKT393488:TKT393503 TUP393488:TUP393503 UEL393488:UEL393503 UOH393488:UOH393503 UYD393488:UYD393503 VHZ393488:VHZ393503 VRV393488:VRV393503 WBR393488:WBR393503 WLN393488:WLN393503 WVJ393488:WVJ393503 B459024:B459039 IX459024:IX459039 ST459024:ST459039 ACP459024:ACP459039 AML459024:AML459039 AWH459024:AWH459039 BGD459024:BGD459039 BPZ459024:BPZ459039 BZV459024:BZV459039 CJR459024:CJR459039 CTN459024:CTN459039 DDJ459024:DDJ459039 DNF459024:DNF459039 DXB459024:DXB459039 EGX459024:EGX459039 EQT459024:EQT459039 FAP459024:FAP459039 FKL459024:FKL459039 FUH459024:FUH459039 GED459024:GED459039 GNZ459024:GNZ459039 GXV459024:GXV459039 HHR459024:HHR459039 HRN459024:HRN459039 IBJ459024:IBJ459039 ILF459024:ILF459039 IVB459024:IVB459039 JEX459024:JEX459039 JOT459024:JOT459039 JYP459024:JYP459039 KIL459024:KIL459039 KSH459024:KSH459039 LCD459024:LCD459039 LLZ459024:LLZ459039 LVV459024:LVV459039 MFR459024:MFR459039 MPN459024:MPN459039 MZJ459024:MZJ459039 NJF459024:NJF459039 NTB459024:NTB459039 OCX459024:OCX459039 OMT459024:OMT459039 OWP459024:OWP459039 PGL459024:PGL459039 PQH459024:PQH459039 QAD459024:QAD459039 QJZ459024:QJZ459039 QTV459024:QTV459039 RDR459024:RDR459039 RNN459024:RNN459039 RXJ459024:RXJ459039 SHF459024:SHF459039 SRB459024:SRB459039 TAX459024:TAX459039 TKT459024:TKT459039 TUP459024:TUP459039 UEL459024:UEL459039 UOH459024:UOH459039 UYD459024:UYD459039 VHZ459024:VHZ459039 VRV459024:VRV459039 WBR459024:WBR459039 WLN459024:WLN459039 WVJ459024:WVJ459039 B524560:B524575 IX524560:IX524575 ST524560:ST524575 ACP524560:ACP524575 AML524560:AML524575 AWH524560:AWH524575 BGD524560:BGD524575 BPZ524560:BPZ524575 BZV524560:BZV524575 CJR524560:CJR524575 CTN524560:CTN524575 DDJ524560:DDJ524575 DNF524560:DNF524575 DXB524560:DXB524575 EGX524560:EGX524575 EQT524560:EQT524575 FAP524560:FAP524575 FKL524560:FKL524575 FUH524560:FUH524575 GED524560:GED524575 GNZ524560:GNZ524575 GXV524560:GXV524575 HHR524560:HHR524575 HRN524560:HRN524575 IBJ524560:IBJ524575 ILF524560:ILF524575 IVB524560:IVB524575 JEX524560:JEX524575 JOT524560:JOT524575 JYP524560:JYP524575 KIL524560:KIL524575 KSH524560:KSH524575 LCD524560:LCD524575 LLZ524560:LLZ524575 LVV524560:LVV524575 MFR524560:MFR524575 MPN524560:MPN524575 MZJ524560:MZJ524575 NJF524560:NJF524575 NTB524560:NTB524575 OCX524560:OCX524575 OMT524560:OMT524575 OWP524560:OWP524575 PGL524560:PGL524575 PQH524560:PQH524575 QAD524560:QAD524575 QJZ524560:QJZ524575 QTV524560:QTV524575 RDR524560:RDR524575 RNN524560:RNN524575 RXJ524560:RXJ524575 SHF524560:SHF524575 SRB524560:SRB524575 TAX524560:TAX524575 TKT524560:TKT524575 TUP524560:TUP524575 UEL524560:UEL524575 UOH524560:UOH524575 UYD524560:UYD524575 VHZ524560:VHZ524575 VRV524560:VRV524575 WBR524560:WBR524575 WLN524560:WLN524575 WVJ524560:WVJ524575 B590096:B590111 IX590096:IX590111 ST590096:ST590111 ACP590096:ACP590111 AML590096:AML590111 AWH590096:AWH590111 BGD590096:BGD590111 BPZ590096:BPZ590111 BZV590096:BZV590111 CJR590096:CJR590111 CTN590096:CTN590111 DDJ590096:DDJ590111 DNF590096:DNF590111 DXB590096:DXB590111 EGX590096:EGX590111 EQT590096:EQT590111 FAP590096:FAP590111 FKL590096:FKL590111 FUH590096:FUH590111 GED590096:GED590111 GNZ590096:GNZ590111 GXV590096:GXV590111 HHR590096:HHR590111 HRN590096:HRN590111 IBJ590096:IBJ590111 ILF590096:ILF590111 IVB590096:IVB590111 JEX590096:JEX590111 JOT590096:JOT590111 JYP590096:JYP590111 KIL590096:KIL590111 KSH590096:KSH590111 LCD590096:LCD590111 LLZ590096:LLZ590111 LVV590096:LVV590111 MFR590096:MFR590111 MPN590096:MPN590111 MZJ590096:MZJ590111 NJF590096:NJF590111 NTB590096:NTB590111 OCX590096:OCX590111 OMT590096:OMT590111 OWP590096:OWP590111 PGL590096:PGL590111 PQH590096:PQH590111 QAD590096:QAD590111 QJZ590096:QJZ590111 QTV590096:QTV590111 RDR590096:RDR590111 RNN590096:RNN590111 RXJ590096:RXJ590111 SHF590096:SHF590111 SRB590096:SRB590111 TAX590096:TAX590111 TKT590096:TKT590111 TUP590096:TUP590111 UEL590096:UEL590111 UOH590096:UOH590111 UYD590096:UYD590111 VHZ590096:VHZ590111 VRV590096:VRV590111 WBR590096:WBR590111 WLN590096:WLN590111 WVJ590096:WVJ590111 B655632:B655647 IX655632:IX655647 ST655632:ST655647 ACP655632:ACP655647 AML655632:AML655647 AWH655632:AWH655647 BGD655632:BGD655647 BPZ655632:BPZ655647 BZV655632:BZV655647 CJR655632:CJR655647 CTN655632:CTN655647 DDJ655632:DDJ655647 DNF655632:DNF655647 DXB655632:DXB655647 EGX655632:EGX655647 EQT655632:EQT655647 FAP655632:FAP655647 FKL655632:FKL655647 FUH655632:FUH655647 GED655632:GED655647 GNZ655632:GNZ655647 GXV655632:GXV655647 HHR655632:HHR655647 HRN655632:HRN655647 IBJ655632:IBJ655647 ILF655632:ILF655647 IVB655632:IVB655647 JEX655632:JEX655647 JOT655632:JOT655647 JYP655632:JYP655647 KIL655632:KIL655647 KSH655632:KSH655647 LCD655632:LCD655647 LLZ655632:LLZ655647 LVV655632:LVV655647 MFR655632:MFR655647 MPN655632:MPN655647 MZJ655632:MZJ655647 NJF655632:NJF655647 NTB655632:NTB655647 OCX655632:OCX655647 OMT655632:OMT655647 OWP655632:OWP655647 PGL655632:PGL655647 PQH655632:PQH655647 QAD655632:QAD655647 QJZ655632:QJZ655647 QTV655632:QTV655647 RDR655632:RDR655647 RNN655632:RNN655647 RXJ655632:RXJ655647 SHF655632:SHF655647 SRB655632:SRB655647 TAX655632:TAX655647 TKT655632:TKT655647 TUP655632:TUP655647 UEL655632:UEL655647 UOH655632:UOH655647 UYD655632:UYD655647 VHZ655632:VHZ655647 VRV655632:VRV655647 WBR655632:WBR655647 WLN655632:WLN655647 WVJ655632:WVJ655647 B721168:B721183 IX721168:IX721183 ST721168:ST721183 ACP721168:ACP721183 AML721168:AML721183 AWH721168:AWH721183 BGD721168:BGD721183 BPZ721168:BPZ721183 BZV721168:BZV721183 CJR721168:CJR721183 CTN721168:CTN721183 DDJ721168:DDJ721183 DNF721168:DNF721183 DXB721168:DXB721183 EGX721168:EGX721183 EQT721168:EQT721183 FAP721168:FAP721183 FKL721168:FKL721183 FUH721168:FUH721183 GED721168:GED721183 GNZ721168:GNZ721183 GXV721168:GXV721183 HHR721168:HHR721183 HRN721168:HRN721183 IBJ721168:IBJ721183 ILF721168:ILF721183 IVB721168:IVB721183 JEX721168:JEX721183 JOT721168:JOT721183 JYP721168:JYP721183 KIL721168:KIL721183 KSH721168:KSH721183 LCD721168:LCD721183 LLZ721168:LLZ721183 LVV721168:LVV721183 MFR721168:MFR721183 MPN721168:MPN721183 MZJ721168:MZJ721183 NJF721168:NJF721183 NTB721168:NTB721183 OCX721168:OCX721183 OMT721168:OMT721183 OWP721168:OWP721183 PGL721168:PGL721183 PQH721168:PQH721183 QAD721168:QAD721183 QJZ721168:QJZ721183 QTV721168:QTV721183 RDR721168:RDR721183 RNN721168:RNN721183 RXJ721168:RXJ721183 SHF721168:SHF721183 SRB721168:SRB721183 TAX721168:TAX721183 TKT721168:TKT721183 TUP721168:TUP721183 UEL721168:UEL721183 UOH721168:UOH721183 UYD721168:UYD721183 VHZ721168:VHZ721183 VRV721168:VRV721183 WBR721168:WBR721183 WLN721168:WLN721183 WVJ721168:WVJ721183 B786704:B786719 IX786704:IX786719 ST786704:ST786719 ACP786704:ACP786719 AML786704:AML786719 AWH786704:AWH786719 BGD786704:BGD786719 BPZ786704:BPZ786719 BZV786704:BZV786719 CJR786704:CJR786719 CTN786704:CTN786719 DDJ786704:DDJ786719 DNF786704:DNF786719 DXB786704:DXB786719 EGX786704:EGX786719 EQT786704:EQT786719 FAP786704:FAP786719 FKL786704:FKL786719 FUH786704:FUH786719 GED786704:GED786719 GNZ786704:GNZ786719 GXV786704:GXV786719 HHR786704:HHR786719 HRN786704:HRN786719 IBJ786704:IBJ786719 ILF786704:ILF786719 IVB786704:IVB786719 JEX786704:JEX786719 JOT786704:JOT786719 JYP786704:JYP786719 KIL786704:KIL786719 KSH786704:KSH786719 LCD786704:LCD786719 LLZ786704:LLZ786719 LVV786704:LVV786719 MFR786704:MFR786719 MPN786704:MPN786719 MZJ786704:MZJ786719 NJF786704:NJF786719 NTB786704:NTB786719 OCX786704:OCX786719 OMT786704:OMT786719 OWP786704:OWP786719 PGL786704:PGL786719 PQH786704:PQH786719 QAD786704:QAD786719 QJZ786704:QJZ786719 QTV786704:QTV786719 RDR786704:RDR786719 RNN786704:RNN786719 RXJ786704:RXJ786719 SHF786704:SHF786719 SRB786704:SRB786719 TAX786704:TAX786719 TKT786704:TKT786719 TUP786704:TUP786719 UEL786704:UEL786719 UOH786704:UOH786719 UYD786704:UYD786719 VHZ786704:VHZ786719 VRV786704:VRV786719 WBR786704:WBR786719 WLN786704:WLN786719 WVJ786704:WVJ786719 B852240:B852255 IX852240:IX852255 ST852240:ST852255 ACP852240:ACP852255 AML852240:AML852255 AWH852240:AWH852255 BGD852240:BGD852255 BPZ852240:BPZ852255 BZV852240:BZV852255 CJR852240:CJR852255 CTN852240:CTN852255 DDJ852240:DDJ852255 DNF852240:DNF852255 DXB852240:DXB852255 EGX852240:EGX852255 EQT852240:EQT852255 FAP852240:FAP852255 FKL852240:FKL852255 FUH852240:FUH852255 GED852240:GED852255 GNZ852240:GNZ852255 GXV852240:GXV852255 HHR852240:HHR852255 HRN852240:HRN852255 IBJ852240:IBJ852255 ILF852240:ILF852255 IVB852240:IVB852255 JEX852240:JEX852255 JOT852240:JOT852255 JYP852240:JYP852255 KIL852240:KIL852255 KSH852240:KSH852255 LCD852240:LCD852255 LLZ852240:LLZ852255 LVV852240:LVV852255 MFR852240:MFR852255 MPN852240:MPN852255 MZJ852240:MZJ852255 NJF852240:NJF852255 NTB852240:NTB852255 OCX852240:OCX852255 OMT852240:OMT852255 OWP852240:OWP852255 PGL852240:PGL852255 PQH852240:PQH852255 QAD852240:QAD852255 QJZ852240:QJZ852255 QTV852240:QTV852255 RDR852240:RDR852255 RNN852240:RNN852255 RXJ852240:RXJ852255 SHF852240:SHF852255 SRB852240:SRB852255 TAX852240:TAX852255 TKT852240:TKT852255 TUP852240:TUP852255 UEL852240:UEL852255 UOH852240:UOH852255 UYD852240:UYD852255 VHZ852240:VHZ852255 VRV852240:VRV852255 WBR852240:WBR852255 WLN852240:WLN852255 WVJ852240:WVJ852255 B917776:B917791 IX917776:IX917791 ST917776:ST917791 ACP917776:ACP917791 AML917776:AML917791 AWH917776:AWH917791 BGD917776:BGD917791 BPZ917776:BPZ917791 BZV917776:BZV917791 CJR917776:CJR917791 CTN917776:CTN917791 DDJ917776:DDJ917791 DNF917776:DNF917791 DXB917776:DXB917791 EGX917776:EGX917791 EQT917776:EQT917791 FAP917776:FAP917791 FKL917776:FKL917791 FUH917776:FUH917791 GED917776:GED917791 GNZ917776:GNZ917791 GXV917776:GXV917791 HHR917776:HHR917791 HRN917776:HRN917791 IBJ917776:IBJ917791 ILF917776:ILF917791 IVB917776:IVB917791 JEX917776:JEX917791 JOT917776:JOT917791 JYP917776:JYP917791 KIL917776:KIL917791 KSH917776:KSH917791 LCD917776:LCD917791 LLZ917776:LLZ917791 LVV917776:LVV917791 MFR917776:MFR917791 MPN917776:MPN917791 MZJ917776:MZJ917791 NJF917776:NJF917791 NTB917776:NTB917791 OCX917776:OCX917791 OMT917776:OMT917791 OWP917776:OWP917791 PGL917776:PGL917791 PQH917776:PQH917791 QAD917776:QAD917791 QJZ917776:QJZ917791 QTV917776:QTV917791 RDR917776:RDR917791 RNN917776:RNN917791 RXJ917776:RXJ917791 SHF917776:SHF917791 SRB917776:SRB917791 TAX917776:TAX917791 TKT917776:TKT917791 TUP917776:TUP917791 UEL917776:UEL917791 UOH917776:UOH917791 UYD917776:UYD917791 VHZ917776:VHZ917791 VRV917776:VRV917791 WBR917776:WBR917791 WLN917776:WLN917791 WVJ917776:WVJ917791 B983312:B983327 IX983312:IX983327 ST983312:ST983327 ACP983312:ACP983327 AML983312:AML983327 AWH983312:AWH983327 BGD983312:BGD983327 BPZ983312:BPZ983327 BZV983312:BZV983327 CJR983312:CJR983327 CTN983312:CTN983327 DDJ983312:DDJ983327 DNF983312:DNF983327 DXB983312:DXB983327 EGX983312:EGX983327 EQT983312:EQT983327 FAP983312:FAP983327 FKL983312:FKL983327 FUH983312:FUH983327 GED983312:GED983327 GNZ983312:GNZ983327 GXV983312:GXV983327 HHR983312:HHR983327 HRN983312:HRN983327 IBJ983312:IBJ983327 ILF983312:ILF983327 IVB983312:IVB983327 JEX983312:JEX983327 JOT983312:JOT983327 JYP983312:JYP983327 KIL983312:KIL983327 KSH983312:KSH983327 LCD983312:LCD983327 LLZ983312:LLZ983327 LVV983312:LVV983327 MFR983312:MFR983327 MPN983312:MPN983327 MZJ983312:MZJ983327 NJF983312:NJF983327 NTB983312:NTB983327 OCX983312:OCX983327 OMT983312:OMT983327 OWP983312:OWP983327 PGL983312:PGL983327 PQH983312:PQH983327 QAD983312:QAD983327 QJZ983312:QJZ983327 QTV983312:QTV983327 RDR983312:RDR983327 RNN983312:RNN983327 RXJ983312:RXJ983327 SHF983312:SHF983327 SRB983312:SRB983327 TAX983312:TAX983327 TKT983312:TKT983327 TUP983312:TUP983327 UEL983312:UEL983327 UOH983312:UOH983327 UYD983312:UYD983327 VHZ983312:VHZ983327 VRV983312:VRV983327 WBR983312:WBR983327 WLN983312:WLN983327 WVJ983312:WVJ983327 B189 IX189 ST189 ACP189 AML189 AWH189 BGD189 BPZ189 BZV189 CJR189 CTN189 DDJ189 DNF189 DXB189 EGX189 EQT189 FAP189 FKL189 FUH189 GED189 GNZ189 GXV189 HHR189 HRN189 IBJ189 ILF189 IVB189 JEX189 JOT189 JYP189 KIL189 KSH189 LCD189 LLZ189 LVV189 MFR189 MPN189 MZJ189 NJF189 NTB189 OCX189 OMT189 OWP189 PGL189 PQH189 QAD189 QJZ189 QTV189 RDR189 RNN189 RXJ189 SHF189 SRB189 TAX189 TKT189 TUP189 UEL189 UOH189 UYD189 VHZ189 VRV189 WBR189 WLN189 WVJ189 B65843 IX65843 ST65843 ACP65843 AML65843 AWH65843 BGD65843 BPZ65843 BZV65843 CJR65843 CTN65843 DDJ65843 DNF65843 DXB65843 EGX65843 EQT65843 FAP65843 FKL65843 FUH65843 GED65843 GNZ65843 GXV65843 HHR65843 HRN65843 IBJ65843 ILF65843 IVB65843 JEX65843 JOT65843 JYP65843 KIL65843 KSH65843 LCD65843 LLZ65843 LVV65843 MFR65843 MPN65843 MZJ65843 NJF65843 NTB65843 OCX65843 OMT65843 OWP65843 PGL65843 PQH65843 QAD65843 QJZ65843 QTV65843 RDR65843 RNN65843 RXJ65843 SHF65843 SRB65843 TAX65843 TKT65843 TUP65843 UEL65843 UOH65843 UYD65843 VHZ65843 VRV65843 WBR65843 WLN65843 WVJ65843 B131379 IX131379 ST131379 ACP131379 AML131379 AWH131379 BGD131379 BPZ131379 BZV131379 CJR131379 CTN131379 DDJ131379 DNF131379 DXB131379 EGX131379 EQT131379 FAP131379 FKL131379 FUH131379 GED131379 GNZ131379 GXV131379 HHR131379 HRN131379 IBJ131379 ILF131379 IVB131379 JEX131379 JOT131379 JYP131379 KIL131379 KSH131379 LCD131379 LLZ131379 LVV131379 MFR131379 MPN131379 MZJ131379 NJF131379 NTB131379 OCX131379 OMT131379 OWP131379 PGL131379 PQH131379 QAD131379 QJZ131379 QTV131379 RDR131379 RNN131379 RXJ131379 SHF131379 SRB131379 TAX131379 TKT131379 TUP131379 UEL131379 UOH131379 UYD131379 VHZ131379 VRV131379 WBR131379 WLN131379 WVJ131379 B196915 IX196915 ST196915 ACP196915 AML196915 AWH196915 BGD196915 BPZ196915 BZV196915 CJR196915 CTN196915 DDJ196915 DNF196915 DXB196915 EGX196915 EQT196915 FAP196915 FKL196915 FUH196915 GED196915 GNZ196915 GXV196915 HHR196915 HRN196915 IBJ196915 ILF196915 IVB196915 JEX196915 JOT196915 JYP196915 KIL196915 KSH196915 LCD196915 LLZ196915 LVV196915 MFR196915 MPN196915 MZJ196915 NJF196915 NTB196915 OCX196915 OMT196915 OWP196915 PGL196915 PQH196915 QAD196915 QJZ196915 QTV196915 RDR196915 RNN196915 RXJ196915 SHF196915 SRB196915 TAX196915 TKT196915 TUP196915 UEL196915 UOH196915 UYD196915 VHZ196915 VRV196915 WBR196915 WLN196915 WVJ196915 B262451 IX262451 ST262451 ACP262451 AML262451 AWH262451 BGD262451 BPZ262451 BZV262451 CJR262451 CTN262451 DDJ262451 DNF262451 DXB262451 EGX262451 EQT262451 FAP262451 FKL262451 FUH262451 GED262451 GNZ262451 GXV262451 HHR262451 HRN262451 IBJ262451 ILF262451 IVB262451 JEX262451 JOT262451 JYP262451 KIL262451 KSH262451 LCD262451 LLZ262451 LVV262451 MFR262451 MPN262451 MZJ262451 NJF262451 NTB262451 OCX262451 OMT262451 OWP262451 PGL262451 PQH262451 QAD262451 QJZ262451 QTV262451 RDR262451 RNN262451 RXJ262451 SHF262451 SRB262451 TAX262451 TKT262451 TUP262451 UEL262451 UOH262451 UYD262451 VHZ262451 VRV262451 WBR262451 WLN262451 WVJ262451 B327987 IX327987 ST327987 ACP327987 AML327987 AWH327987 BGD327987 BPZ327987 BZV327987 CJR327987 CTN327987 DDJ327987 DNF327987 DXB327987 EGX327987 EQT327987 FAP327987 FKL327987 FUH327987 GED327987 GNZ327987 GXV327987 HHR327987 HRN327987 IBJ327987 ILF327987 IVB327987 JEX327987 JOT327987 JYP327987 KIL327987 KSH327987 LCD327987 LLZ327987 LVV327987 MFR327987 MPN327987 MZJ327987 NJF327987 NTB327987 OCX327987 OMT327987 OWP327987 PGL327987 PQH327987 QAD327987 QJZ327987 QTV327987 RDR327987 RNN327987 RXJ327987 SHF327987 SRB327987 TAX327987 TKT327987 TUP327987 UEL327987 UOH327987 UYD327987 VHZ327987 VRV327987 WBR327987 WLN327987 WVJ327987 B393523 IX393523 ST393523 ACP393523 AML393523 AWH393523 BGD393523 BPZ393523 BZV393523 CJR393523 CTN393523 DDJ393523 DNF393523 DXB393523 EGX393523 EQT393523 FAP393523 FKL393523 FUH393523 GED393523 GNZ393523 GXV393523 HHR393523 HRN393523 IBJ393523 ILF393523 IVB393523 JEX393523 JOT393523 JYP393523 KIL393523 KSH393523 LCD393523 LLZ393523 LVV393523 MFR393523 MPN393523 MZJ393523 NJF393523 NTB393523 OCX393523 OMT393523 OWP393523 PGL393523 PQH393523 QAD393523 QJZ393523 QTV393523 RDR393523 RNN393523 RXJ393523 SHF393523 SRB393523 TAX393523 TKT393523 TUP393523 UEL393523 UOH393523 UYD393523 VHZ393523 VRV393523 WBR393523 WLN393523 WVJ393523 B459059 IX459059 ST459059 ACP459059 AML459059 AWH459059 BGD459059 BPZ459059 BZV459059 CJR459059 CTN459059 DDJ459059 DNF459059 DXB459059 EGX459059 EQT459059 FAP459059 FKL459059 FUH459059 GED459059 GNZ459059 GXV459059 HHR459059 HRN459059 IBJ459059 ILF459059 IVB459059 JEX459059 JOT459059 JYP459059 KIL459059 KSH459059 LCD459059 LLZ459059 LVV459059 MFR459059 MPN459059 MZJ459059 NJF459059 NTB459059 OCX459059 OMT459059 OWP459059 PGL459059 PQH459059 QAD459059 QJZ459059 QTV459059 RDR459059 RNN459059 RXJ459059 SHF459059 SRB459059 TAX459059 TKT459059 TUP459059 UEL459059 UOH459059 UYD459059 VHZ459059 VRV459059 WBR459059 WLN459059 WVJ459059 B524595 IX524595 ST524595 ACP524595 AML524595 AWH524595 BGD524595 BPZ524595 BZV524595 CJR524595 CTN524595 DDJ524595 DNF524595 DXB524595 EGX524595 EQT524595 FAP524595 FKL524595 FUH524595 GED524595 GNZ524595 GXV524595 HHR524595 HRN524595 IBJ524595 ILF524595 IVB524595 JEX524595 JOT524595 JYP524595 KIL524595 KSH524595 LCD524595 LLZ524595 LVV524595 MFR524595 MPN524595 MZJ524595 NJF524595 NTB524595 OCX524595 OMT524595 OWP524595 PGL524595 PQH524595 QAD524595 QJZ524595 QTV524595 RDR524595 RNN524595 RXJ524595 SHF524595 SRB524595 TAX524595 TKT524595 TUP524595 UEL524595 UOH524595 UYD524595 VHZ524595 VRV524595 WBR524595 WLN524595 WVJ524595 B590131 IX590131 ST590131 ACP590131 AML590131 AWH590131 BGD590131 BPZ590131 BZV590131 CJR590131 CTN590131 DDJ590131 DNF590131 DXB590131 EGX590131 EQT590131 FAP590131 FKL590131 FUH590131 GED590131 GNZ590131 GXV590131 HHR590131 HRN590131 IBJ590131 ILF590131 IVB590131 JEX590131 JOT590131 JYP590131 KIL590131 KSH590131 LCD590131 LLZ590131 LVV590131 MFR590131 MPN590131 MZJ590131 NJF590131 NTB590131 OCX590131 OMT590131 OWP590131 PGL590131 PQH590131 QAD590131 QJZ590131 QTV590131 RDR590131 RNN590131 RXJ590131 SHF590131 SRB590131 TAX590131 TKT590131 TUP590131 UEL590131 UOH590131 UYD590131 VHZ590131 VRV590131 WBR590131 WLN590131 WVJ590131 B655667 IX655667 ST655667 ACP655667 AML655667 AWH655667 BGD655667 BPZ655667 BZV655667 CJR655667 CTN655667 DDJ655667 DNF655667 DXB655667 EGX655667 EQT655667 FAP655667 FKL655667 FUH655667 GED655667 GNZ655667 GXV655667 HHR655667 HRN655667 IBJ655667 ILF655667 IVB655667 JEX655667 JOT655667 JYP655667 KIL655667 KSH655667 LCD655667 LLZ655667 LVV655667 MFR655667 MPN655667 MZJ655667 NJF655667 NTB655667 OCX655667 OMT655667 OWP655667 PGL655667 PQH655667 QAD655667 QJZ655667 QTV655667 RDR655667 RNN655667 RXJ655667 SHF655667 SRB655667 TAX655667 TKT655667 TUP655667 UEL655667 UOH655667 UYD655667 VHZ655667 VRV655667 WBR655667 WLN655667 WVJ655667 B721203 IX721203 ST721203 ACP721203 AML721203 AWH721203 BGD721203 BPZ721203 BZV721203 CJR721203 CTN721203 DDJ721203 DNF721203 DXB721203 EGX721203 EQT721203 FAP721203 FKL721203 FUH721203 GED721203 GNZ721203 GXV721203 HHR721203 HRN721203 IBJ721203 ILF721203 IVB721203 JEX721203 JOT721203 JYP721203 KIL721203 KSH721203 LCD721203 LLZ721203 LVV721203 MFR721203 MPN721203 MZJ721203 NJF721203 NTB721203 OCX721203 OMT721203 OWP721203 PGL721203 PQH721203 QAD721203 QJZ721203 QTV721203 RDR721203 RNN721203 RXJ721203 SHF721203 SRB721203 TAX721203 TKT721203 TUP721203 UEL721203 UOH721203 UYD721203 VHZ721203 VRV721203 WBR721203 WLN721203 WVJ721203 B786739 IX786739 ST786739 ACP786739 AML786739 AWH786739 BGD786739 BPZ786739 BZV786739 CJR786739 CTN786739 DDJ786739 DNF786739 DXB786739 EGX786739 EQT786739 FAP786739 FKL786739 FUH786739 GED786739 GNZ786739 GXV786739 HHR786739 HRN786739 IBJ786739 ILF786739 IVB786739 JEX786739 JOT786739 JYP786739 KIL786739 KSH786739 LCD786739 LLZ786739 LVV786739 MFR786739 MPN786739 MZJ786739 NJF786739 NTB786739 OCX786739 OMT786739 OWP786739 PGL786739 PQH786739 QAD786739 QJZ786739 QTV786739 RDR786739 RNN786739 RXJ786739 SHF786739 SRB786739 TAX786739 TKT786739 TUP786739 UEL786739 UOH786739 UYD786739 VHZ786739 VRV786739 WBR786739 WLN786739 WVJ786739 B852275 IX852275 ST852275 ACP852275 AML852275 AWH852275 BGD852275 BPZ852275 BZV852275 CJR852275 CTN852275 DDJ852275 DNF852275 DXB852275 EGX852275 EQT852275 FAP852275 FKL852275 FUH852275 GED852275 GNZ852275 GXV852275 HHR852275 HRN852275 IBJ852275 ILF852275 IVB852275 JEX852275 JOT852275 JYP852275 KIL852275 KSH852275 LCD852275 LLZ852275 LVV852275 MFR852275 MPN852275 MZJ852275 NJF852275 NTB852275 OCX852275 OMT852275 OWP852275 PGL852275 PQH852275 QAD852275 QJZ852275 QTV852275 RDR852275 RNN852275 RXJ852275 SHF852275 SRB852275 TAX852275 TKT852275 TUP852275 UEL852275 UOH852275 UYD852275 VHZ852275 VRV852275 WBR852275 WLN852275 WVJ852275 B917811 IX917811 ST917811 ACP917811 AML917811 AWH917811 BGD917811 BPZ917811 BZV917811 CJR917811 CTN917811 DDJ917811 DNF917811 DXB917811 EGX917811 EQT917811 FAP917811 FKL917811 FUH917811 GED917811 GNZ917811 GXV917811 HHR917811 HRN917811 IBJ917811 ILF917811 IVB917811 JEX917811 JOT917811 JYP917811 KIL917811 KSH917811 LCD917811 LLZ917811 LVV917811 MFR917811 MPN917811 MZJ917811 NJF917811 NTB917811 OCX917811 OMT917811 OWP917811 PGL917811 PQH917811 QAD917811 QJZ917811 QTV917811 RDR917811 RNN917811 RXJ917811 SHF917811 SRB917811 TAX917811 TKT917811 TUP917811 UEL917811 UOH917811 UYD917811 VHZ917811 VRV917811 WBR917811 WLN917811 WVJ917811 B983347 IX983347 ST983347 ACP983347 AML983347 AWH983347 BGD983347 BPZ983347 BZV983347 CJR983347 CTN983347 DDJ983347 DNF983347 DXB983347 EGX983347 EQT983347 FAP983347 FKL983347 FUH983347 GED983347 GNZ983347 GXV983347 HHR983347 HRN983347 IBJ983347 ILF983347 IVB983347 JEX983347 JOT983347 JYP983347 KIL983347 KSH983347 LCD983347 LLZ983347 LVV983347 MFR983347 MPN983347 MZJ983347 NJF983347 NTB983347 OCX983347 OMT983347 OWP983347 PGL983347 PQH983347 QAD983347 QJZ983347 QTV983347 RDR983347 RNN983347 RXJ983347 SHF983347 SRB983347 TAX983347 TKT983347 TUP983347 UEL983347 UOH983347 UYD983347 VHZ983347 VRV983347 WBR983347 WLN983347 WVJ983347 B152:B153 B172:B175 B385:B386 B349:B351 B365:B367 B336 B474 B487 B502:B503 B457:B459 B131:B134 B116:B117 B36 B49:B51 WVJ83:WVJ95 WLN83:WLN95 WBR83:WBR95 VRV83:VRV95 VHZ83:VHZ95 UYD83:UYD95 UOH83:UOH95 UEL83:UEL95 TUP83:TUP95 TKT83:TKT95 TAX83:TAX95 SRB83:SRB95 SHF83:SHF95 RXJ83:RXJ95 RNN83:RNN95 RDR83:RDR95 QTV83:QTV95 QJZ83:QJZ95 QAD83:QAD95 PQH83:PQH95 PGL83:PGL95 OWP83:OWP95 OMT83:OMT95 OCX83:OCX95 NTB83:NTB95 NJF83:NJF95 MZJ83:MZJ95 MPN83:MPN95 MFR83:MFR95 LVV83:LVV95 LLZ83:LLZ95 LCD83:LCD95 KSH83:KSH95 KIL83:KIL95 JYP83:JYP95 JOT83:JOT95 JEX83:JEX95 IVB83:IVB95 ILF83:ILF95 IBJ83:IBJ95 HRN83:HRN95 HHR83:HHR95 GXV83:GXV95 GNZ83:GNZ95 GED83:GED95 FUH83:FUH95 FKL83:FKL95 FAP83:FAP95 EQT83:EQT95 EGX83:EGX95 DXB83:DXB95 DNF83:DNF95 DDJ83:DDJ95 CTN83:CTN95 CJR83:CJR95 BZV83:BZV95 BPZ83:BPZ95 BGD83:BGD95 AWH83:AWH95 AML83:AML95 ACP83:ACP95 ST83:ST95 IX83:IX95 B83:B95">
      <formula1>"ø³Ý³Ï³Ï³Ý"</formula1>
    </dataValidation>
    <dataValidation type="custom" allowBlank="1" showInputMessage="1" showErrorMessage="1" errorTitle="Հոոոոոպ" error="Չի կարելի" sqref="B401 IX401 ST401 ACP401 AML401 AWH401 BGD401 BPZ401 BZV401 CJR401 CTN401 DDJ401 DNF401 DXB401 EGX401 EQT401 FAP401 FKL401 FUH401 GED401 GNZ401 GXV401 HHR401 HRN401 IBJ401 ILF401 IVB401 JEX401 JOT401 JYP401 KIL401 KSH401 LCD401 LLZ401 LVV401 MFR401 MPN401 MZJ401 NJF401 NTB401 OCX401 OMT401 OWP401 PGL401 PQH401 QAD401 QJZ401 QTV401 RDR401 RNN401 RXJ401 SHF401 SRB401 TAX401 TKT401 TUP401 UEL401 UOH401 UYD401 VHZ401 VRV401 WBR401 WLN401 WVJ401 B65996 IX65996 ST65996 ACP65996 AML65996 AWH65996 BGD65996 BPZ65996 BZV65996 CJR65996 CTN65996 DDJ65996 DNF65996 DXB65996 EGX65996 EQT65996 FAP65996 FKL65996 FUH65996 GED65996 GNZ65996 GXV65996 HHR65996 HRN65996 IBJ65996 ILF65996 IVB65996 JEX65996 JOT65996 JYP65996 KIL65996 KSH65996 LCD65996 LLZ65996 LVV65996 MFR65996 MPN65996 MZJ65996 NJF65996 NTB65996 OCX65996 OMT65996 OWP65996 PGL65996 PQH65996 QAD65996 QJZ65996 QTV65996 RDR65996 RNN65996 RXJ65996 SHF65996 SRB65996 TAX65996 TKT65996 TUP65996 UEL65996 UOH65996 UYD65996 VHZ65996 VRV65996 WBR65996 WLN65996 WVJ65996 B131532 IX131532 ST131532 ACP131532 AML131532 AWH131532 BGD131532 BPZ131532 BZV131532 CJR131532 CTN131532 DDJ131532 DNF131532 DXB131532 EGX131532 EQT131532 FAP131532 FKL131532 FUH131532 GED131532 GNZ131532 GXV131532 HHR131532 HRN131532 IBJ131532 ILF131532 IVB131532 JEX131532 JOT131532 JYP131532 KIL131532 KSH131532 LCD131532 LLZ131532 LVV131532 MFR131532 MPN131532 MZJ131532 NJF131532 NTB131532 OCX131532 OMT131532 OWP131532 PGL131532 PQH131532 QAD131532 QJZ131532 QTV131532 RDR131532 RNN131532 RXJ131532 SHF131532 SRB131532 TAX131532 TKT131532 TUP131532 UEL131532 UOH131532 UYD131532 VHZ131532 VRV131532 WBR131532 WLN131532 WVJ131532 B197068 IX197068 ST197068 ACP197068 AML197068 AWH197068 BGD197068 BPZ197068 BZV197068 CJR197068 CTN197068 DDJ197068 DNF197068 DXB197068 EGX197068 EQT197068 FAP197068 FKL197068 FUH197068 GED197068 GNZ197068 GXV197068 HHR197068 HRN197068 IBJ197068 ILF197068 IVB197068 JEX197068 JOT197068 JYP197068 KIL197068 KSH197068 LCD197068 LLZ197068 LVV197068 MFR197068 MPN197068 MZJ197068 NJF197068 NTB197068 OCX197068 OMT197068 OWP197068 PGL197068 PQH197068 QAD197068 QJZ197068 QTV197068 RDR197068 RNN197068 RXJ197068 SHF197068 SRB197068 TAX197068 TKT197068 TUP197068 UEL197068 UOH197068 UYD197068 VHZ197068 VRV197068 WBR197068 WLN197068 WVJ197068 B262604 IX262604 ST262604 ACP262604 AML262604 AWH262604 BGD262604 BPZ262604 BZV262604 CJR262604 CTN262604 DDJ262604 DNF262604 DXB262604 EGX262604 EQT262604 FAP262604 FKL262604 FUH262604 GED262604 GNZ262604 GXV262604 HHR262604 HRN262604 IBJ262604 ILF262604 IVB262604 JEX262604 JOT262604 JYP262604 KIL262604 KSH262604 LCD262604 LLZ262604 LVV262604 MFR262604 MPN262604 MZJ262604 NJF262604 NTB262604 OCX262604 OMT262604 OWP262604 PGL262604 PQH262604 QAD262604 QJZ262604 QTV262604 RDR262604 RNN262604 RXJ262604 SHF262604 SRB262604 TAX262604 TKT262604 TUP262604 UEL262604 UOH262604 UYD262604 VHZ262604 VRV262604 WBR262604 WLN262604 WVJ262604 B328140 IX328140 ST328140 ACP328140 AML328140 AWH328140 BGD328140 BPZ328140 BZV328140 CJR328140 CTN328140 DDJ328140 DNF328140 DXB328140 EGX328140 EQT328140 FAP328140 FKL328140 FUH328140 GED328140 GNZ328140 GXV328140 HHR328140 HRN328140 IBJ328140 ILF328140 IVB328140 JEX328140 JOT328140 JYP328140 KIL328140 KSH328140 LCD328140 LLZ328140 LVV328140 MFR328140 MPN328140 MZJ328140 NJF328140 NTB328140 OCX328140 OMT328140 OWP328140 PGL328140 PQH328140 QAD328140 QJZ328140 QTV328140 RDR328140 RNN328140 RXJ328140 SHF328140 SRB328140 TAX328140 TKT328140 TUP328140 UEL328140 UOH328140 UYD328140 VHZ328140 VRV328140 WBR328140 WLN328140 WVJ328140 B393676 IX393676 ST393676 ACP393676 AML393676 AWH393676 BGD393676 BPZ393676 BZV393676 CJR393676 CTN393676 DDJ393676 DNF393676 DXB393676 EGX393676 EQT393676 FAP393676 FKL393676 FUH393676 GED393676 GNZ393676 GXV393676 HHR393676 HRN393676 IBJ393676 ILF393676 IVB393676 JEX393676 JOT393676 JYP393676 KIL393676 KSH393676 LCD393676 LLZ393676 LVV393676 MFR393676 MPN393676 MZJ393676 NJF393676 NTB393676 OCX393676 OMT393676 OWP393676 PGL393676 PQH393676 QAD393676 QJZ393676 QTV393676 RDR393676 RNN393676 RXJ393676 SHF393676 SRB393676 TAX393676 TKT393676 TUP393676 UEL393676 UOH393676 UYD393676 VHZ393676 VRV393676 WBR393676 WLN393676 WVJ393676 B459212 IX459212 ST459212 ACP459212 AML459212 AWH459212 BGD459212 BPZ459212 BZV459212 CJR459212 CTN459212 DDJ459212 DNF459212 DXB459212 EGX459212 EQT459212 FAP459212 FKL459212 FUH459212 GED459212 GNZ459212 GXV459212 HHR459212 HRN459212 IBJ459212 ILF459212 IVB459212 JEX459212 JOT459212 JYP459212 KIL459212 KSH459212 LCD459212 LLZ459212 LVV459212 MFR459212 MPN459212 MZJ459212 NJF459212 NTB459212 OCX459212 OMT459212 OWP459212 PGL459212 PQH459212 QAD459212 QJZ459212 QTV459212 RDR459212 RNN459212 RXJ459212 SHF459212 SRB459212 TAX459212 TKT459212 TUP459212 UEL459212 UOH459212 UYD459212 VHZ459212 VRV459212 WBR459212 WLN459212 WVJ459212 B524748 IX524748 ST524748 ACP524748 AML524748 AWH524748 BGD524748 BPZ524748 BZV524748 CJR524748 CTN524748 DDJ524748 DNF524748 DXB524748 EGX524748 EQT524748 FAP524748 FKL524748 FUH524748 GED524748 GNZ524748 GXV524748 HHR524748 HRN524748 IBJ524748 ILF524748 IVB524748 JEX524748 JOT524748 JYP524748 KIL524748 KSH524748 LCD524748 LLZ524748 LVV524748 MFR524748 MPN524748 MZJ524748 NJF524748 NTB524748 OCX524748 OMT524748 OWP524748 PGL524748 PQH524748 QAD524748 QJZ524748 QTV524748 RDR524748 RNN524748 RXJ524748 SHF524748 SRB524748 TAX524748 TKT524748 TUP524748 UEL524748 UOH524748 UYD524748 VHZ524748 VRV524748 WBR524748 WLN524748 WVJ524748 B590284 IX590284 ST590284 ACP590284 AML590284 AWH590284 BGD590284 BPZ590284 BZV590284 CJR590284 CTN590284 DDJ590284 DNF590284 DXB590284 EGX590284 EQT590284 FAP590284 FKL590284 FUH590284 GED590284 GNZ590284 GXV590284 HHR590284 HRN590284 IBJ590284 ILF590284 IVB590284 JEX590284 JOT590284 JYP590284 KIL590284 KSH590284 LCD590284 LLZ590284 LVV590284 MFR590284 MPN590284 MZJ590284 NJF590284 NTB590284 OCX590284 OMT590284 OWP590284 PGL590284 PQH590284 QAD590284 QJZ590284 QTV590284 RDR590284 RNN590284 RXJ590284 SHF590284 SRB590284 TAX590284 TKT590284 TUP590284 UEL590284 UOH590284 UYD590284 VHZ590284 VRV590284 WBR590284 WLN590284 WVJ590284 B655820 IX655820 ST655820 ACP655820 AML655820 AWH655820 BGD655820 BPZ655820 BZV655820 CJR655820 CTN655820 DDJ655820 DNF655820 DXB655820 EGX655820 EQT655820 FAP655820 FKL655820 FUH655820 GED655820 GNZ655820 GXV655820 HHR655820 HRN655820 IBJ655820 ILF655820 IVB655820 JEX655820 JOT655820 JYP655820 KIL655820 KSH655820 LCD655820 LLZ655820 LVV655820 MFR655820 MPN655820 MZJ655820 NJF655820 NTB655820 OCX655820 OMT655820 OWP655820 PGL655820 PQH655820 QAD655820 QJZ655820 QTV655820 RDR655820 RNN655820 RXJ655820 SHF655820 SRB655820 TAX655820 TKT655820 TUP655820 UEL655820 UOH655820 UYD655820 VHZ655820 VRV655820 WBR655820 WLN655820 WVJ655820 B721356 IX721356 ST721356 ACP721356 AML721356 AWH721356 BGD721356 BPZ721356 BZV721356 CJR721356 CTN721356 DDJ721356 DNF721356 DXB721356 EGX721356 EQT721356 FAP721356 FKL721356 FUH721356 GED721356 GNZ721356 GXV721356 HHR721356 HRN721356 IBJ721356 ILF721356 IVB721356 JEX721356 JOT721356 JYP721356 KIL721356 KSH721356 LCD721356 LLZ721356 LVV721356 MFR721356 MPN721356 MZJ721356 NJF721356 NTB721356 OCX721356 OMT721356 OWP721356 PGL721356 PQH721356 QAD721356 QJZ721356 QTV721356 RDR721356 RNN721356 RXJ721356 SHF721356 SRB721356 TAX721356 TKT721356 TUP721356 UEL721356 UOH721356 UYD721356 VHZ721356 VRV721356 WBR721356 WLN721356 WVJ721356 B786892 IX786892 ST786892 ACP786892 AML786892 AWH786892 BGD786892 BPZ786892 BZV786892 CJR786892 CTN786892 DDJ786892 DNF786892 DXB786892 EGX786892 EQT786892 FAP786892 FKL786892 FUH786892 GED786892 GNZ786892 GXV786892 HHR786892 HRN786892 IBJ786892 ILF786892 IVB786892 JEX786892 JOT786892 JYP786892 KIL786892 KSH786892 LCD786892 LLZ786892 LVV786892 MFR786892 MPN786892 MZJ786892 NJF786892 NTB786892 OCX786892 OMT786892 OWP786892 PGL786892 PQH786892 QAD786892 QJZ786892 QTV786892 RDR786892 RNN786892 RXJ786892 SHF786892 SRB786892 TAX786892 TKT786892 TUP786892 UEL786892 UOH786892 UYD786892 VHZ786892 VRV786892 WBR786892 WLN786892 WVJ786892 B852428 IX852428 ST852428 ACP852428 AML852428 AWH852428 BGD852428 BPZ852428 BZV852428 CJR852428 CTN852428 DDJ852428 DNF852428 DXB852428 EGX852428 EQT852428 FAP852428 FKL852428 FUH852428 GED852428 GNZ852428 GXV852428 HHR852428 HRN852428 IBJ852428 ILF852428 IVB852428 JEX852428 JOT852428 JYP852428 KIL852428 KSH852428 LCD852428 LLZ852428 LVV852428 MFR852428 MPN852428 MZJ852428 NJF852428 NTB852428 OCX852428 OMT852428 OWP852428 PGL852428 PQH852428 QAD852428 QJZ852428 QTV852428 RDR852428 RNN852428 RXJ852428 SHF852428 SRB852428 TAX852428 TKT852428 TUP852428 UEL852428 UOH852428 UYD852428 VHZ852428 VRV852428 WBR852428 WLN852428 WVJ852428 B917964 IX917964 ST917964 ACP917964 AML917964 AWH917964 BGD917964 BPZ917964 BZV917964 CJR917964 CTN917964 DDJ917964 DNF917964 DXB917964 EGX917964 EQT917964 FAP917964 FKL917964 FUH917964 GED917964 GNZ917964 GXV917964 HHR917964 HRN917964 IBJ917964 ILF917964 IVB917964 JEX917964 JOT917964 JYP917964 KIL917964 KSH917964 LCD917964 LLZ917964 LVV917964 MFR917964 MPN917964 MZJ917964 NJF917964 NTB917964 OCX917964 OMT917964 OWP917964 PGL917964 PQH917964 QAD917964 QJZ917964 QTV917964 RDR917964 RNN917964 RXJ917964 SHF917964 SRB917964 TAX917964 TKT917964 TUP917964 UEL917964 UOH917964 UYD917964 VHZ917964 VRV917964 WBR917964 WLN917964 WVJ917964 B983500 IX983500 ST983500 ACP983500 AML983500 AWH983500 BGD983500 BPZ983500 BZV983500 CJR983500 CTN983500 DDJ983500 DNF983500 DXB983500 EGX983500 EQT983500 FAP983500 FKL983500 FUH983500 GED983500 GNZ983500 GXV983500 HHR983500 HRN983500 IBJ983500 ILF983500 IVB983500 JEX983500 JOT983500 JYP983500 KIL983500 KSH983500 LCD983500 LLZ983500 LVV983500 MFR983500 MPN983500 MZJ983500 NJF983500 NTB983500 OCX983500 OMT983500 OWP983500 PGL983500 PQH983500 QAD983500 QJZ983500 QTV983500 RDR983500 RNN983500 RXJ983500 SHF983500 SRB983500 TAX983500 TKT983500 TUP983500 UEL983500 UOH983500 UYD983500 VHZ983500 VRV983500 WBR983500 WLN983500 WVJ983500 B287:B289 IX287:IX289 ST287:ST289 ACP287:ACP289 AML287:AML289 AWH287:AWH289 BGD287:BGD289 BPZ287:BPZ289 BZV287:BZV289 CJR287:CJR289 CTN287:CTN289 DDJ287:DDJ289 DNF287:DNF289 DXB287:DXB289 EGX287:EGX289 EQT287:EQT289 FAP287:FAP289 FKL287:FKL289 FUH287:FUH289 GED287:GED289 GNZ287:GNZ289 GXV287:GXV289 HHR287:HHR289 HRN287:HRN289 IBJ287:IBJ289 ILF287:ILF289 IVB287:IVB289 JEX287:JEX289 JOT287:JOT289 JYP287:JYP289 KIL287:KIL289 KSH287:KSH289 LCD287:LCD289 LLZ287:LLZ289 LVV287:LVV289 MFR287:MFR289 MPN287:MPN289 MZJ287:MZJ289 NJF287:NJF289 NTB287:NTB289 OCX287:OCX289 OMT287:OMT289 OWP287:OWP289 PGL287:PGL289 PQH287:PQH289 QAD287:QAD289 QJZ287:QJZ289 QTV287:QTV289 RDR287:RDR289 RNN287:RNN289 RXJ287:RXJ289 SHF287:SHF289 SRB287:SRB289 TAX287:TAX289 TKT287:TKT289 TUP287:TUP289 UEL287:UEL289 UOH287:UOH289 UYD287:UYD289 VHZ287:VHZ289 VRV287:VRV289 WBR287:WBR289 WLN287:WLN289 WVJ287:WVJ289 B65941:B65943 IX65941:IX65943 ST65941:ST65943 ACP65941:ACP65943 AML65941:AML65943 AWH65941:AWH65943 BGD65941:BGD65943 BPZ65941:BPZ65943 BZV65941:BZV65943 CJR65941:CJR65943 CTN65941:CTN65943 DDJ65941:DDJ65943 DNF65941:DNF65943 DXB65941:DXB65943 EGX65941:EGX65943 EQT65941:EQT65943 FAP65941:FAP65943 FKL65941:FKL65943 FUH65941:FUH65943 GED65941:GED65943 GNZ65941:GNZ65943 GXV65941:GXV65943 HHR65941:HHR65943 HRN65941:HRN65943 IBJ65941:IBJ65943 ILF65941:ILF65943 IVB65941:IVB65943 JEX65941:JEX65943 JOT65941:JOT65943 JYP65941:JYP65943 KIL65941:KIL65943 KSH65941:KSH65943 LCD65941:LCD65943 LLZ65941:LLZ65943 LVV65941:LVV65943 MFR65941:MFR65943 MPN65941:MPN65943 MZJ65941:MZJ65943 NJF65941:NJF65943 NTB65941:NTB65943 OCX65941:OCX65943 OMT65941:OMT65943 OWP65941:OWP65943 PGL65941:PGL65943 PQH65941:PQH65943 QAD65941:QAD65943 QJZ65941:QJZ65943 QTV65941:QTV65943 RDR65941:RDR65943 RNN65941:RNN65943 RXJ65941:RXJ65943 SHF65941:SHF65943 SRB65941:SRB65943 TAX65941:TAX65943 TKT65941:TKT65943 TUP65941:TUP65943 UEL65941:UEL65943 UOH65941:UOH65943 UYD65941:UYD65943 VHZ65941:VHZ65943 VRV65941:VRV65943 WBR65941:WBR65943 WLN65941:WLN65943 WVJ65941:WVJ65943 B131477:B131479 IX131477:IX131479 ST131477:ST131479 ACP131477:ACP131479 AML131477:AML131479 AWH131477:AWH131479 BGD131477:BGD131479 BPZ131477:BPZ131479 BZV131477:BZV131479 CJR131477:CJR131479 CTN131477:CTN131479 DDJ131477:DDJ131479 DNF131477:DNF131479 DXB131477:DXB131479 EGX131477:EGX131479 EQT131477:EQT131479 FAP131477:FAP131479 FKL131477:FKL131479 FUH131477:FUH131479 GED131477:GED131479 GNZ131477:GNZ131479 GXV131477:GXV131479 HHR131477:HHR131479 HRN131477:HRN131479 IBJ131477:IBJ131479 ILF131477:ILF131479 IVB131477:IVB131479 JEX131477:JEX131479 JOT131477:JOT131479 JYP131477:JYP131479 KIL131477:KIL131479 KSH131477:KSH131479 LCD131477:LCD131479 LLZ131477:LLZ131479 LVV131477:LVV131479 MFR131477:MFR131479 MPN131477:MPN131479 MZJ131477:MZJ131479 NJF131477:NJF131479 NTB131477:NTB131479 OCX131477:OCX131479 OMT131477:OMT131479 OWP131477:OWP131479 PGL131477:PGL131479 PQH131477:PQH131479 QAD131477:QAD131479 QJZ131477:QJZ131479 QTV131477:QTV131479 RDR131477:RDR131479 RNN131477:RNN131479 RXJ131477:RXJ131479 SHF131477:SHF131479 SRB131477:SRB131479 TAX131477:TAX131479 TKT131477:TKT131479 TUP131477:TUP131479 UEL131477:UEL131479 UOH131477:UOH131479 UYD131477:UYD131479 VHZ131477:VHZ131479 VRV131477:VRV131479 WBR131477:WBR131479 WLN131477:WLN131479 WVJ131477:WVJ131479 B197013:B197015 IX197013:IX197015 ST197013:ST197015 ACP197013:ACP197015 AML197013:AML197015 AWH197013:AWH197015 BGD197013:BGD197015 BPZ197013:BPZ197015 BZV197013:BZV197015 CJR197013:CJR197015 CTN197013:CTN197015 DDJ197013:DDJ197015 DNF197013:DNF197015 DXB197013:DXB197015 EGX197013:EGX197015 EQT197013:EQT197015 FAP197013:FAP197015 FKL197013:FKL197015 FUH197013:FUH197015 GED197013:GED197015 GNZ197013:GNZ197015 GXV197013:GXV197015 HHR197013:HHR197015 HRN197013:HRN197015 IBJ197013:IBJ197015 ILF197013:ILF197015 IVB197013:IVB197015 JEX197013:JEX197015 JOT197013:JOT197015 JYP197013:JYP197015 KIL197013:KIL197015 KSH197013:KSH197015 LCD197013:LCD197015 LLZ197013:LLZ197015 LVV197013:LVV197015 MFR197013:MFR197015 MPN197013:MPN197015 MZJ197013:MZJ197015 NJF197013:NJF197015 NTB197013:NTB197015 OCX197013:OCX197015 OMT197013:OMT197015 OWP197013:OWP197015 PGL197013:PGL197015 PQH197013:PQH197015 QAD197013:QAD197015 QJZ197013:QJZ197015 QTV197013:QTV197015 RDR197013:RDR197015 RNN197013:RNN197015 RXJ197013:RXJ197015 SHF197013:SHF197015 SRB197013:SRB197015 TAX197013:TAX197015 TKT197013:TKT197015 TUP197013:TUP197015 UEL197013:UEL197015 UOH197013:UOH197015 UYD197013:UYD197015 VHZ197013:VHZ197015 VRV197013:VRV197015 WBR197013:WBR197015 WLN197013:WLN197015 WVJ197013:WVJ197015 B262549:B262551 IX262549:IX262551 ST262549:ST262551 ACP262549:ACP262551 AML262549:AML262551 AWH262549:AWH262551 BGD262549:BGD262551 BPZ262549:BPZ262551 BZV262549:BZV262551 CJR262549:CJR262551 CTN262549:CTN262551 DDJ262549:DDJ262551 DNF262549:DNF262551 DXB262549:DXB262551 EGX262549:EGX262551 EQT262549:EQT262551 FAP262549:FAP262551 FKL262549:FKL262551 FUH262549:FUH262551 GED262549:GED262551 GNZ262549:GNZ262551 GXV262549:GXV262551 HHR262549:HHR262551 HRN262549:HRN262551 IBJ262549:IBJ262551 ILF262549:ILF262551 IVB262549:IVB262551 JEX262549:JEX262551 JOT262549:JOT262551 JYP262549:JYP262551 KIL262549:KIL262551 KSH262549:KSH262551 LCD262549:LCD262551 LLZ262549:LLZ262551 LVV262549:LVV262551 MFR262549:MFR262551 MPN262549:MPN262551 MZJ262549:MZJ262551 NJF262549:NJF262551 NTB262549:NTB262551 OCX262549:OCX262551 OMT262549:OMT262551 OWP262549:OWP262551 PGL262549:PGL262551 PQH262549:PQH262551 QAD262549:QAD262551 QJZ262549:QJZ262551 QTV262549:QTV262551 RDR262549:RDR262551 RNN262549:RNN262551 RXJ262549:RXJ262551 SHF262549:SHF262551 SRB262549:SRB262551 TAX262549:TAX262551 TKT262549:TKT262551 TUP262549:TUP262551 UEL262549:UEL262551 UOH262549:UOH262551 UYD262549:UYD262551 VHZ262549:VHZ262551 VRV262549:VRV262551 WBR262549:WBR262551 WLN262549:WLN262551 WVJ262549:WVJ262551 B328085:B328087 IX328085:IX328087 ST328085:ST328087 ACP328085:ACP328087 AML328085:AML328087 AWH328085:AWH328087 BGD328085:BGD328087 BPZ328085:BPZ328087 BZV328085:BZV328087 CJR328085:CJR328087 CTN328085:CTN328087 DDJ328085:DDJ328087 DNF328085:DNF328087 DXB328085:DXB328087 EGX328085:EGX328087 EQT328085:EQT328087 FAP328085:FAP328087 FKL328085:FKL328087 FUH328085:FUH328087 GED328085:GED328087 GNZ328085:GNZ328087 GXV328085:GXV328087 HHR328085:HHR328087 HRN328085:HRN328087 IBJ328085:IBJ328087 ILF328085:ILF328087 IVB328085:IVB328087 JEX328085:JEX328087 JOT328085:JOT328087 JYP328085:JYP328087 KIL328085:KIL328087 KSH328085:KSH328087 LCD328085:LCD328087 LLZ328085:LLZ328087 LVV328085:LVV328087 MFR328085:MFR328087 MPN328085:MPN328087 MZJ328085:MZJ328087 NJF328085:NJF328087 NTB328085:NTB328087 OCX328085:OCX328087 OMT328085:OMT328087 OWP328085:OWP328087 PGL328085:PGL328087 PQH328085:PQH328087 QAD328085:QAD328087 QJZ328085:QJZ328087 QTV328085:QTV328087 RDR328085:RDR328087 RNN328085:RNN328087 RXJ328085:RXJ328087 SHF328085:SHF328087 SRB328085:SRB328087 TAX328085:TAX328087 TKT328085:TKT328087 TUP328085:TUP328087 UEL328085:UEL328087 UOH328085:UOH328087 UYD328085:UYD328087 VHZ328085:VHZ328087 VRV328085:VRV328087 WBR328085:WBR328087 WLN328085:WLN328087 WVJ328085:WVJ328087 B393621:B393623 IX393621:IX393623 ST393621:ST393623 ACP393621:ACP393623 AML393621:AML393623 AWH393621:AWH393623 BGD393621:BGD393623 BPZ393621:BPZ393623 BZV393621:BZV393623 CJR393621:CJR393623 CTN393621:CTN393623 DDJ393621:DDJ393623 DNF393621:DNF393623 DXB393621:DXB393623 EGX393621:EGX393623 EQT393621:EQT393623 FAP393621:FAP393623 FKL393621:FKL393623 FUH393621:FUH393623 GED393621:GED393623 GNZ393621:GNZ393623 GXV393621:GXV393623 HHR393621:HHR393623 HRN393621:HRN393623 IBJ393621:IBJ393623 ILF393621:ILF393623 IVB393621:IVB393623 JEX393621:JEX393623 JOT393621:JOT393623 JYP393621:JYP393623 KIL393621:KIL393623 KSH393621:KSH393623 LCD393621:LCD393623 LLZ393621:LLZ393623 LVV393621:LVV393623 MFR393621:MFR393623 MPN393621:MPN393623 MZJ393621:MZJ393623 NJF393621:NJF393623 NTB393621:NTB393623 OCX393621:OCX393623 OMT393621:OMT393623 OWP393621:OWP393623 PGL393621:PGL393623 PQH393621:PQH393623 QAD393621:QAD393623 QJZ393621:QJZ393623 QTV393621:QTV393623 RDR393621:RDR393623 RNN393621:RNN393623 RXJ393621:RXJ393623 SHF393621:SHF393623 SRB393621:SRB393623 TAX393621:TAX393623 TKT393621:TKT393623 TUP393621:TUP393623 UEL393621:UEL393623 UOH393621:UOH393623 UYD393621:UYD393623 VHZ393621:VHZ393623 VRV393621:VRV393623 WBR393621:WBR393623 WLN393621:WLN393623 WVJ393621:WVJ393623 B459157:B459159 IX459157:IX459159 ST459157:ST459159 ACP459157:ACP459159 AML459157:AML459159 AWH459157:AWH459159 BGD459157:BGD459159 BPZ459157:BPZ459159 BZV459157:BZV459159 CJR459157:CJR459159 CTN459157:CTN459159 DDJ459157:DDJ459159 DNF459157:DNF459159 DXB459157:DXB459159 EGX459157:EGX459159 EQT459157:EQT459159 FAP459157:FAP459159 FKL459157:FKL459159 FUH459157:FUH459159 GED459157:GED459159 GNZ459157:GNZ459159 GXV459157:GXV459159 HHR459157:HHR459159 HRN459157:HRN459159 IBJ459157:IBJ459159 ILF459157:ILF459159 IVB459157:IVB459159 JEX459157:JEX459159 JOT459157:JOT459159 JYP459157:JYP459159 KIL459157:KIL459159 KSH459157:KSH459159 LCD459157:LCD459159 LLZ459157:LLZ459159 LVV459157:LVV459159 MFR459157:MFR459159 MPN459157:MPN459159 MZJ459157:MZJ459159 NJF459157:NJF459159 NTB459157:NTB459159 OCX459157:OCX459159 OMT459157:OMT459159 OWP459157:OWP459159 PGL459157:PGL459159 PQH459157:PQH459159 QAD459157:QAD459159 QJZ459157:QJZ459159 QTV459157:QTV459159 RDR459157:RDR459159 RNN459157:RNN459159 RXJ459157:RXJ459159 SHF459157:SHF459159 SRB459157:SRB459159 TAX459157:TAX459159 TKT459157:TKT459159 TUP459157:TUP459159 UEL459157:UEL459159 UOH459157:UOH459159 UYD459157:UYD459159 VHZ459157:VHZ459159 VRV459157:VRV459159 WBR459157:WBR459159 WLN459157:WLN459159 WVJ459157:WVJ459159 B524693:B524695 IX524693:IX524695 ST524693:ST524695 ACP524693:ACP524695 AML524693:AML524695 AWH524693:AWH524695 BGD524693:BGD524695 BPZ524693:BPZ524695 BZV524693:BZV524695 CJR524693:CJR524695 CTN524693:CTN524695 DDJ524693:DDJ524695 DNF524693:DNF524695 DXB524693:DXB524695 EGX524693:EGX524695 EQT524693:EQT524695 FAP524693:FAP524695 FKL524693:FKL524695 FUH524693:FUH524695 GED524693:GED524695 GNZ524693:GNZ524695 GXV524693:GXV524695 HHR524693:HHR524695 HRN524693:HRN524695 IBJ524693:IBJ524695 ILF524693:ILF524695 IVB524693:IVB524695 JEX524693:JEX524695 JOT524693:JOT524695 JYP524693:JYP524695 KIL524693:KIL524695 KSH524693:KSH524695 LCD524693:LCD524695 LLZ524693:LLZ524695 LVV524693:LVV524695 MFR524693:MFR524695 MPN524693:MPN524695 MZJ524693:MZJ524695 NJF524693:NJF524695 NTB524693:NTB524695 OCX524693:OCX524695 OMT524693:OMT524695 OWP524693:OWP524695 PGL524693:PGL524695 PQH524693:PQH524695 QAD524693:QAD524695 QJZ524693:QJZ524695 QTV524693:QTV524695 RDR524693:RDR524695 RNN524693:RNN524695 RXJ524693:RXJ524695 SHF524693:SHF524695 SRB524693:SRB524695 TAX524693:TAX524695 TKT524693:TKT524695 TUP524693:TUP524695 UEL524693:UEL524695 UOH524693:UOH524695 UYD524693:UYD524695 VHZ524693:VHZ524695 VRV524693:VRV524695 WBR524693:WBR524695 WLN524693:WLN524695 WVJ524693:WVJ524695 B590229:B590231 IX590229:IX590231 ST590229:ST590231 ACP590229:ACP590231 AML590229:AML590231 AWH590229:AWH590231 BGD590229:BGD590231 BPZ590229:BPZ590231 BZV590229:BZV590231 CJR590229:CJR590231 CTN590229:CTN590231 DDJ590229:DDJ590231 DNF590229:DNF590231 DXB590229:DXB590231 EGX590229:EGX590231 EQT590229:EQT590231 FAP590229:FAP590231 FKL590229:FKL590231 FUH590229:FUH590231 GED590229:GED590231 GNZ590229:GNZ590231 GXV590229:GXV590231 HHR590229:HHR590231 HRN590229:HRN590231 IBJ590229:IBJ590231 ILF590229:ILF590231 IVB590229:IVB590231 JEX590229:JEX590231 JOT590229:JOT590231 JYP590229:JYP590231 KIL590229:KIL590231 KSH590229:KSH590231 LCD590229:LCD590231 LLZ590229:LLZ590231 LVV590229:LVV590231 MFR590229:MFR590231 MPN590229:MPN590231 MZJ590229:MZJ590231 NJF590229:NJF590231 NTB590229:NTB590231 OCX590229:OCX590231 OMT590229:OMT590231 OWP590229:OWP590231 PGL590229:PGL590231 PQH590229:PQH590231 QAD590229:QAD590231 QJZ590229:QJZ590231 QTV590229:QTV590231 RDR590229:RDR590231 RNN590229:RNN590231 RXJ590229:RXJ590231 SHF590229:SHF590231 SRB590229:SRB590231 TAX590229:TAX590231 TKT590229:TKT590231 TUP590229:TUP590231 UEL590229:UEL590231 UOH590229:UOH590231 UYD590229:UYD590231 VHZ590229:VHZ590231 VRV590229:VRV590231 WBR590229:WBR590231 WLN590229:WLN590231 WVJ590229:WVJ590231 B655765:B655767 IX655765:IX655767 ST655765:ST655767 ACP655765:ACP655767 AML655765:AML655767 AWH655765:AWH655767 BGD655765:BGD655767 BPZ655765:BPZ655767 BZV655765:BZV655767 CJR655765:CJR655767 CTN655765:CTN655767 DDJ655765:DDJ655767 DNF655765:DNF655767 DXB655765:DXB655767 EGX655765:EGX655767 EQT655765:EQT655767 FAP655765:FAP655767 FKL655765:FKL655767 FUH655765:FUH655767 GED655765:GED655767 GNZ655765:GNZ655767 GXV655765:GXV655767 HHR655765:HHR655767 HRN655765:HRN655767 IBJ655765:IBJ655767 ILF655765:ILF655767 IVB655765:IVB655767 JEX655765:JEX655767 JOT655765:JOT655767 JYP655765:JYP655767 KIL655765:KIL655767 KSH655765:KSH655767 LCD655765:LCD655767 LLZ655765:LLZ655767 LVV655765:LVV655767 MFR655765:MFR655767 MPN655765:MPN655767 MZJ655765:MZJ655767 NJF655765:NJF655767 NTB655765:NTB655767 OCX655765:OCX655767 OMT655765:OMT655767 OWP655765:OWP655767 PGL655765:PGL655767 PQH655765:PQH655767 QAD655765:QAD655767 QJZ655765:QJZ655767 QTV655765:QTV655767 RDR655765:RDR655767 RNN655765:RNN655767 RXJ655765:RXJ655767 SHF655765:SHF655767 SRB655765:SRB655767 TAX655765:TAX655767 TKT655765:TKT655767 TUP655765:TUP655767 UEL655765:UEL655767 UOH655765:UOH655767 UYD655765:UYD655767 VHZ655765:VHZ655767 VRV655765:VRV655767 WBR655765:WBR655767 WLN655765:WLN655767 WVJ655765:WVJ655767 B721301:B721303 IX721301:IX721303 ST721301:ST721303 ACP721301:ACP721303 AML721301:AML721303 AWH721301:AWH721303 BGD721301:BGD721303 BPZ721301:BPZ721303 BZV721301:BZV721303 CJR721301:CJR721303 CTN721301:CTN721303 DDJ721301:DDJ721303 DNF721301:DNF721303 DXB721301:DXB721303 EGX721301:EGX721303 EQT721301:EQT721303 FAP721301:FAP721303 FKL721301:FKL721303 FUH721301:FUH721303 GED721301:GED721303 GNZ721301:GNZ721303 GXV721301:GXV721303 HHR721301:HHR721303 HRN721301:HRN721303 IBJ721301:IBJ721303 ILF721301:ILF721303 IVB721301:IVB721303 JEX721301:JEX721303 JOT721301:JOT721303 JYP721301:JYP721303 KIL721301:KIL721303 KSH721301:KSH721303 LCD721301:LCD721303 LLZ721301:LLZ721303 LVV721301:LVV721303 MFR721301:MFR721303 MPN721301:MPN721303 MZJ721301:MZJ721303 NJF721301:NJF721303 NTB721301:NTB721303 OCX721301:OCX721303 OMT721301:OMT721303 OWP721301:OWP721303 PGL721301:PGL721303 PQH721301:PQH721303 QAD721301:QAD721303 QJZ721301:QJZ721303 QTV721301:QTV721303 RDR721301:RDR721303 RNN721301:RNN721303 RXJ721301:RXJ721303 SHF721301:SHF721303 SRB721301:SRB721303 TAX721301:TAX721303 TKT721301:TKT721303 TUP721301:TUP721303 UEL721301:UEL721303 UOH721301:UOH721303 UYD721301:UYD721303 VHZ721301:VHZ721303 VRV721301:VRV721303 WBR721301:WBR721303 WLN721301:WLN721303 WVJ721301:WVJ721303 B786837:B786839 IX786837:IX786839 ST786837:ST786839 ACP786837:ACP786839 AML786837:AML786839 AWH786837:AWH786839 BGD786837:BGD786839 BPZ786837:BPZ786839 BZV786837:BZV786839 CJR786837:CJR786839 CTN786837:CTN786839 DDJ786837:DDJ786839 DNF786837:DNF786839 DXB786837:DXB786839 EGX786837:EGX786839 EQT786837:EQT786839 FAP786837:FAP786839 FKL786837:FKL786839 FUH786837:FUH786839 GED786837:GED786839 GNZ786837:GNZ786839 GXV786837:GXV786839 HHR786837:HHR786839 HRN786837:HRN786839 IBJ786837:IBJ786839 ILF786837:ILF786839 IVB786837:IVB786839 JEX786837:JEX786839 JOT786837:JOT786839 JYP786837:JYP786839 KIL786837:KIL786839 KSH786837:KSH786839 LCD786837:LCD786839 LLZ786837:LLZ786839 LVV786837:LVV786839 MFR786837:MFR786839 MPN786837:MPN786839 MZJ786837:MZJ786839 NJF786837:NJF786839 NTB786837:NTB786839 OCX786837:OCX786839 OMT786837:OMT786839 OWP786837:OWP786839 PGL786837:PGL786839 PQH786837:PQH786839 QAD786837:QAD786839 QJZ786837:QJZ786839 QTV786837:QTV786839 RDR786837:RDR786839 RNN786837:RNN786839 RXJ786837:RXJ786839 SHF786837:SHF786839 SRB786837:SRB786839 TAX786837:TAX786839 TKT786837:TKT786839 TUP786837:TUP786839 UEL786837:UEL786839 UOH786837:UOH786839 UYD786837:UYD786839 VHZ786837:VHZ786839 VRV786837:VRV786839 WBR786837:WBR786839 WLN786837:WLN786839 WVJ786837:WVJ786839 B852373:B852375 IX852373:IX852375 ST852373:ST852375 ACP852373:ACP852375 AML852373:AML852375 AWH852373:AWH852375 BGD852373:BGD852375 BPZ852373:BPZ852375 BZV852373:BZV852375 CJR852373:CJR852375 CTN852373:CTN852375 DDJ852373:DDJ852375 DNF852373:DNF852375 DXB852373:DXB852375 EGX852373:EGX852375 EQT852373:EQT852375 FAP852373:FAP852375 FKL852373:FKL852375 FUH852373:FUH852375 GED852373:GED852375 GNZ852373:GNZ852375 GXV852373:GXV852375 HHR852373:HHR852375 HRN852373:HRN852375 IBJ852373:IBJ852375 ILF852373:ILF852375 IVB852373:IVB852375 JEX852373:JEX852375 JOT852373:JOT852375 JYP852373:JYP852375 KIL852373:KIL852375 KSH852373:KSH852375 LCD852373:LCD852375 LLZ852373:LLZ852375 LVV852373:LVV852375 MFR852373:MFR852375 MPN852373:MPN852375 MZJ852373:MZJ852375 NJF852373:NJF852375 NTB852373:NTB852375 OCX852373:OCX852375 OMT852373:OMT852375 OWP852373:OWP852375 PGL852373:PGL852375 PQH852373:PQH852375 QAD852373:QAD852375 QJZ852373:QJZ852375 QTV852373:QTV852375 RDR852373:RDR852375 RNN852373:RNN852375 RXJ852373:RXJ852375 SHF852373:SHF852375 SRB852373:SRB852375 TAX852373:TAX852375 TKT852373:TKT852375 TUP852373:TUP852375 UEL852373:UEL852375 UOH852373:UOH852375 UYD852373:UYD852375 VHZ852373:VHZ852375 VRV852373:VRV852375 WBR852373:WBR852375 WLN852373:WLN852375 WVJ852373:WVJ852375 B917909:B917911 IX917909:IX917911 ST917909:ST917911 ACP917909:ACP917911 AML917909:AML917911 AWH917909:AWH917911 BGD917909:BGD917911 BPZ917909:BPZ917911 BZV917909:BZV917911 CJR917909:CJR917911 CTN917909:CTN917911 DDJ917909:DDJ917911 DNF917909:DNF917911 DXB917909:DXB917911 EGX917909:EGX917911 EQT917909:EQT917911 FAP917909:FAP917911 FKL917909:FKL917911 FUH917909:FUH917911 GED917909:GED917911 GNZ917909:GNZ917911 GXV917909:GXV917911 HHR917909:HHR917911 HRN917909:HRN917911 IBJ917909:IBJ917911 ILF917909:ILF917911 IVB917909:IVB917911 JEX917909:JEX917911 JOT917909:JOT917911 JYP917909:JYP917911 KIL917909:KIL917911 KSH917909:KSH917911 LCD917909:LCD917911 LLZ917909:LLZ917911 LVV917909:LVV917911 MFR917909:MFR917911 MPN917909:MPN917911 MZJ917909:MZJ917911 NJF917909:NJF917911 NTB917909:NTB917911 OCX917909:OCX917911 OMT917909:OMT917911 OWP917909:OWP917911 PGL917909:PGL917911 PQH917909:PQH917911 QAD917909:QAD917911 QJZ917909:QJZ917911 QTV917909:QTV917911 RDR917909:RDR917911 RNN917909:RNN917911 RXJ917909:RXJ917911 SHF917909:SHF917911 SRB917909:SRB917911 TAX917909:TAX917911 TKT917909:TKT917911 TUP917909:TUP917911 UEL917909:UEL917911 UOH917909:UOH917911 UYD917909:UYD917911 VHZ917909:VHZ917911 VRV917909:VRV917911 WBR917909:WBR917911 WLN917909:WLN917911 WVJ917909:WVJ917911 B983445:B983447 IX983445:IX983447 ST983445:ST983447 ACP983445:ACP983447 AML983445:AML983447 AWH983445:AWH983447 BGD983445:BGD983447 BPZ983445:BPZ983447 BZV983445:BZV983447 CJR983445:CJR983447 CTN983445:CTN983447 DDJ983445:DDJ983447 DNF983445:DNF983447 DXB983445:DXB983447 EGX983445:EGX983447 EQT983445:EQT983447 FAP983445:FAP983447 FKL983445:FKL983447 FUH983445:FUH983447 GED983445:GED983447 GNZ983445:GNZ983447 GXV983445:GXV983447 HHR983445:HHR983447 HRN983445:HRN983447 IBJ983445:IBJ983447 ILF983445:ILF983447 IVB983445:IVB983447 JEX983445:JEX983447 JOT983445:JOT983447 JYP983445:JYP983447 KIL983445:KIL983447 KSH983445:KSH983447 LCD983445:LCD983447 LLZ983445:LLZ983447 LVV983445:LVV983447 MFR983445:MFR983447 MPN983445:MPN983447 MZJ983445:MZJ983447 NJF983445:NJF983447 NTB983445:NTB983447 OCX983445:OCX983447 OMT983445:OMT983447 OWP983445:OWP983447 PGL983445:PGL983447 PQH983445:PQH983447 QAD983445:QAD983447 QJZ983445:QJZ983447 QTV983445:QTV983447 RDR983445:RDR983447 RNN983445:RNN983447 RXJ983445:RXJ983447 SHF983445:SHF983447 SRB983445:SRB983447 TAX983445:TAX983447 TKT983445:TKT983447 TUP983445:TUP983447 UEL983445:UEL983447 UOH983445:UOH983447 UYD983445:UYD983447 VHZ983445:VHZ983447 VRV983445:VRV983447 WBR983445:WBR983447 WLN983445:WLN983447 WVJ983445:WVJ983447 B270:B272 IX270:IX272 ST270:ST272 ACP270:ACP272 AML270:AML272 AWH270:AWH272 BGD270:BGD272 BPZ270:BPZ272 BZV270:BZV272 CJR270:CJR272 CTN270:CTN272 DDJ270:DDJ272 DNF270:DNF272 DXB270:DXB272 EGX270:EGX272 EQT270:EQT272 FAP270:FAP272 FKL270:FKL272 FUH270:FUH272 GED270:GED272 GNZ270:GNZ272 GXV270:GXV272 HHR270:HHR272 HRN270:HRN272 IBJ270:IBJ272 ILF270:ILF272 IVB270:IVB272 JEX270:JEX272 JOT270:JOT272 JYP270:JYP272 KIL270:KIL272 KSH270:KSH272 LCD270:LCD272 LLZ270:LLZ272 LVV270:LVV272 MFR270:MFR272 MPN270:MPN272 MZJ270:MZJ272 NJF270:NJF272 NTB270:NTB272 OCX270:OCX272 OMT270:OMT272 OWP270:OWP272 PGL270:PGL272 PQH270:PQH272 QAD270:QAD272 QJZ270:QJZ272 QTV270:QTV272 RDR270:RDR272 RNN270:RNN272 RXJ270:RXJ272 SHF270:SHF272 SRB270:SRB272 TAX270:TAX272 TKT270:TKT272 TUP270:TUP272 UEL270:UEL272 UOH270:UOH272 UYD270:UYD272 VHZ270:VHZ272 VRV270:VRV272 WBR270:WBR272 WLN270:WLN272 WVJ270:WVJ272 B65924:B65926 IX65924:IX65926 ST65924:ST65926 ACP65924:ACP65926 AML65924:AML65926 AWH65924:AWH65926 BGD65924:BGD65926 BPZ65924:BPZ65926 BZV65924:BZV65926 CJR65924:CJR65926 CTN65924:CTN65926 DDJ65924:DDJ65926 DNF65924:DNF65926 DXB65924:DXB65926 EGX65924:EGX65926 EQT65924:EQT65926 FAP65924:FAP65926 FKL65924:FKL65926 FUH65924:FUH65926 GED65924:GED65926 GNZ65924:GNZ65926 GXV65924:GXV65926 HHR65924:HHR65926 HRN65924:HRN65926 IBJ65924:IBJ65926 ILF65924:ILF65926 IVB65924:IVB65926 JEX65924:JEX65926 JOT65924:JOT65926 JYP65924:JYP65926 KIL65924:KIL65926 KSH65924:KSH65926 LCD65924:LCD65926 LLZ65924:LLZ65926 LVV65924:LVV65926 MFR65924:MFR65926 MPN65924:MPN65926 MZJ65924:MZJ65926 NJF65924:NJF65926 NTB65924:NTB65926 OCX65924:OCX65926 OMT65924:OMT65926 OWP65924:OWP65926 PGL65924:PGL65926 PQH65924:PQH65926 QAD65924:QAD65926 QJZ65924:QJZ65926 QTV65924:QTV65926 RDR65924:RDR65926 RNN65924:RNN65926 RXJ65924:RXJ65926 SHF65924:SHF65926 SRB65924:SRB65926 TAX65924:TAX65926 TKT65924:TKT65926 TUP65924:TUP65926 UEL65924:UEL65926 UOH65924:UOH65926 UYD65924:UYD65926 VHZ65924:VHZ65926 VRV65924:VRV65926 WBR65924:WBR65926 WLN65924:WLN65926 WVJ65924:WVJ65926 B131460:B131462 IX131460:IX131462 ST131460:ST131462 ACP131460:ACP131462 AML131460:AML131462 AWH131460:AWH131462 BGD131460:BGD131462 BPZ131460:BPZ131462 BZV131460:BZV131462 CJR131460:CJR131462 CTN131460:CTN131462 DDJ131460:DDJ131462 DNF131460:DNF131462 DXB131460:DXB131462 EGX131460:EGX131462 EQT131460:EQT131462 FAP131460:FAP131462 FKL131460:FKL131462 FUH131460:FUH131462 GED131460:GED131462 GNZ131460:GNZ131462 GXV131460:GXV131462 HHR131460:HHR131462 HRN131460:HRN131462 IBJ131460:IBJ131462 ILF131460:ILF131462 IVB131460:IVB131462 JEX131460:JEX131462 JOT131460:JOT131462 JYP131460:JYP131462 KIL131460:KIL131462 KSH131460:KSH131462 LCD131460:LCD131462 LLZ131460:LLZ131462 LVV131460:LVV131462 MFR131460:MFR131462 MPN131460:MPN131462 MZJ131460:MZJ131462 NJF131460:NJF131462 NTB131460:NTB131462 OCX131460:OCX131462 OMT131460:OMT131462 OWP131460:OWP131462 PGL131460:PGL131462 PQH131460:PQH131462 QAD131460:QAD131462 QJZ131460:QJZ131462 QTV131460:QTV131462 RDR131460:RDR131462 RNN131460:RNN131462 RXJ131460:RXJ131462 SHF131460:SHF131462 SRB131460:SRB131462 TAX131460:TAX131462 TKT131460:TKT131462 TUP131460:TUP131462 UEL131460:UEL131462 UOH131460:UOH131462 UYD131460:UYD131462 VHZ131460:VHZ131462 VRV131460:VRV131462 WBR131460:WBR131462 WLN131460:WLN131462 WVJ131460:WVJ131462 B196996:B196998 IX196996:IX196998 ST196996:ST196998 ACP196996:ACP196998 AML196996:AML196998 AWH196996:AWH196998 BGD196996:BGD196998 BPZ196996:BPZ196998 BZV196996:BZV196998 CJR196996:CJR196998 CTN196996:CTN196998 DDJ196996:DDJ196998 DNF196996:DNF196998 DXB196996:DXB196998 EGX196996:EGX196998 EQT196996:EQT196998 FAP196996:FAP196998 FKL196996:FKL196998 FUH196996:FUH196998 GED196996:GED196998 GNZ196996:GNZ196998 GXV196996:GXV196998 HHR196996:HHR196998 HRN196996:HRN196998 IBJ196996:IBJ196998 ILF196996:ILF196998 IVB196996:IVB196998 JEX196996:JEX196998 JOT196996:JOT196998 JYP196996:JYP196998 KIL196996:KIL196998 KSH196996:KSH196998 LCD196996:LCD196998 LLZ196996:LLZ196998 LVV196996:LVV196998 MFR196996:MFR196998 MPN196996:MPN196998 MZJ196996:MZJ196998 NJF196996:NJF196998 NTB196996:NTB196998 OCX196996:OCX196998 OMT196996:OMT196998 OWP196996:OWP196998 PGL196996:PGL196998 PQH196996:PQH196998 QAD196996:QAD196998 QJZ196996:QJZ196998 QTV196996:QTV196998 RDR196996:RDR196998 RNN196996:RNN196998 RXJ196996:RXJ196998 SHF196996:SHF196998 SRB196996:SRB196998 TAX196996:TAX196998 TKT196996:TKT196998 TUP196996:TUP196998 UEL196996:UEL196998 UOH196996:UOH196998 UYD196996:UYD196998 VHZ196996:VHZ196998 VRV196996:VRV196998 WBR196996:WBR196998 WLN196996:WLN196998 WVJ196996:WVJ196998 B262532:B262534 IX262532:IX262534 ST262532:ST262534 ACP262532:ACP262534 AML262532:AML262534 AWH262532:AWH262534 BGD262532:BGD262534 BPZ262532:BPZ262534 BZV262532:BZV262534 CJR262532:CJR262534 CTN262532:CTN262534 DDJ262532:DDJ262534 DNF262532:DNF262534 DXB262532:DXB262534 EGX262532:EGX262534 EQT262532:EQT262534 FAP262532:FAP262534 FKL262532:FKL262534 FUH262532:FUH262534 GED262532:GED262534 GNZ262532:GNZ262534 GXV262532:GXV262534 HHR262532:HHR262534 HRN262532:HRN262534 IBJ262532:IBJ262534 ILF262532:ILF262534 IVB262532:IVB262534 JEX262532:JEX262534 JOT262532:JOT262534 JYP262532:JYP262534 KIL262532:KIL262534 KSH262532:KSH262534 LCD262532:LCD262534 LLZ262532:LLZ262534 LVV262532:LVV262534 MFR262532:MFR262534 MPN262532:MPN262534 MZJ262532:MZJ262534 NJF262532:NJF262534 NTB262532:NTB262534 OCX262532:OCX262534 OMT262532:OMT262534 OWP262532:OWP262534 PGL262532:PGL262534 PQH262532:PQH262534 QAD262532:QAD262534 QJZ262532:QJZ262534 QTV262532:QTV262534 RDR262532:RDR262534 RNN262532:RNN262534 RXJ262532:RXJ262534 SHF262532:SHF262534 SRB262532:SRB262534 TAX262532:TAX262534 TKT262532:TKT262534 TUP262532:TUP262534 UEL262532:UEL262534 UOH262532:UOH262534 UYD262532:UYD262534 VHZ262532:VHZ262534 VRV262532:VRV262534 WBR262532:WBR262534 WLN262532:WLN262534 WVJ262532:WVJ262534 B328068:B328070 IX328068:IX328070 ST328068:ST328070 ACP328068:ACP328070 AML328068:AML328070 AWH328068:AWH328070 BGD328068:BGD328070 BPZ328068:BPZ328070 BZV328068:BZV328070 CJR328068:CJR328070 CTN328068:CTN328070 DDJ328068:DDJ328070 DNF328068:DNF328070 DXB328068:DXB328070 EGX328068:EGX328070 EQT328068:EQT328070 FAP328068:FAP328070 FKL328068:FKL328070 FUH328068:FUH328070 GED328068:GED328070 GNZ328068:GNZ328070 GXV328068:GXV328070 HHR328068:HHR328070 HRN328068:HRN328070 IBJ328068:IBJ328070 ILF328068:ILF328070 IVB328068:IVB328070 JEX328068:JEX328070 JOT328068:JOT328070 JYP328068:JYP328070 KIL328068:KIL328070 KSH328068:KSH328070 LCD328068:LCD328070 LLZ328068:LLZ328070 LVV328068:LVV328070 MFR328068:MFR328070 MPN328068:MPN328070 MZJ328068:MZJ328070 NJF328068:NJF328070 NTB328068:NTB328070 OCX328068:OCX328070 OMT328068:OMT328070 OWP328068:OWP328070 PGL328068:PGL328070 PQH328068:PQH328070 QAD328068:QAD328070 QJZ328068:QJZ328070 QTV328068:QTV328070 RDR328068:RDR328070 RNN328068:RNN328070 RXJ328068:RXJ328070 SHF328068:SHF328070 SRB328068:SRB328070 TAX328068:TAX328070 TKT328068:TKT328070 TUP328068:TUP328070 UEL328068:UEL328070 UOH328068:UOH328070 UYD328068:UYD328070 VHZ328068:VHZ328070 VRV328068:VRV328070 WBR328068:WBR328070 WLN328068:WLN328070 WVJ328068:WVJ328070 B393604:B393606 IX393604:IX393606 ST393604:ST393606 ACP393604:ACP393606 AML393604:AML393606 AWH393604:AWH393606 BGD393604:BGD393606 BPZ393604:BPZ393606 BZV393604:BZV393606 CJR393604:CJR393606 CTN393604:CTN393606 DDJ393604:DDJ393606 DNF393604:DNF393606 DXB393604:DXB393606 EGX393604:EGX393606 EQT393604:EQT393606 FAP393604:FAP393606 FKL393604:FKL393606 FUH393604:FUH393606 GED393604:GED393606 GNZ393604:GNZ393606 GXV393604:GXV393606 HHR393604:HHR393606 HRN393604:HRN393606 IBJ393604:IBJ393606 ILF393604:ILF393606 IVB393604:IVB393606 JEX393604:JEX393606 JOT393604:JOT393606 JYP393604:JYP393606 KIL393604:KIL393606 KSH393604:KSH393606 LCD393604:LCD393606 LLZ393604:LLZ393606 LVV393604:LVV393606 MFR393604:MFR393606 MPN393604:MPN393606 MZJ393604:MZJ393606 NJF393604:NJF393606 NTB393604:NTB393606 OCX393604:OCX393606 OMT393604:OMT393606 OWP393604:OWP393606 PGL393604:PGL393606 PQH393604:PQH393606 QAD393604:QAD393606 QJZ393604:QJZ393606 QTV393604:QTV393606 RDR393604:RDR393606 RNN393604:RNN393606 RXJ393604:RXJ393606 SHF393604:SHF393606 SRB393604:SRB393606 TAX393604:TAX393606 TKT393604:TKT393606 TUP393604:TUP393606 UEL393604:UEL393606 UOH393604:UOH393606 UYD393604:UYD393606 VHZ393604:VHZ393606 VRV393604:VRV393606 WBR393604:WBR393606 WLN393604:WLN393606 WVJ393604:WVJ393606 B459140:B459142 IX459140:IX459142 ST459140:ST459142 ACP459140:ACP459142 AML459140:AML459142 AWH459140:AWH459142 BGD459140:BGD459142 BPZ459140:BPZ459142 BZV459140:BZV459142 CJR459140:CJR459142 CTN459140:CTN459142 DDJ459140:DDJ459142 DNF459140:DNF459142 DXB459140:DXB459142 EGX459140:EGX459142 EQT459140:EQT459142 FAP459140:FAP459142 FKL459140:FKL459142 FUH459140:FUH459142 GED459140:GED459142 GNZ459140:GNZ459142 GXV459140:GXV459142 HHR459140:HHR459142 HRN459140:HRN459142 IBJ459140:IBJ459142 ILF459140:ILF459142 IVB459140:IVB459142 JEX459140:JEX459142 JOT459140:JOT459142 JYP459140:JYP459142 KIL459140:KIL459142 KSH459140:KSH459142 LCD459140:LCD459142 LLZ459140:LLZ459142 LVV459140:LVV459142 MFR459140:MFR459142 MPN459140:MPN459142 MZJ459140:MZJ459142 NJF459140:NJF459142 NTB459140:NTB459142 OCX459140:OCX459142 OMT459140:OMT459142 OWP459140:OWP459142 PGL459140:PGL459142 PQH459140:PQH459142 QAD459140:QAD459142 QJZ459140:QJZ459142 QTV459140:QTV459142 RDR459140:RDR459142 RNN459140:RNN459142 RXJ459140:RXJ459142 SHF459140:SHF459142 SRB459140:SRB459142 TAX459140:TAX459142 TKT459140:TKT459142 TUP459140:TUP459142 UEL459140:UEL459142 UOH459140:UOH459142 UYD459140:UYD459142 VHZ459140:VHZ459142 VRV459140:VRV459142 WBR459140:WBR459142 WLN459140:WLN459142 WVJ459140:WVJ459142 B524676:B524678 IX524676:IX524678 ST524676:ST524678 ACP524676:ACP524678 AML524676:AML524678 AWH524676:AWH524678 BGD524676:BGD524678 BPZ524676:BPZ524678 BZV524676:BZV524678 CJR524676:CJR524678 CTN524676:CTN524678 DDJ524676:DDJ524678 DNF524676:DNF524678 DXB524676:DXB524678 EGX524676:EGX524678 EQT524676:EQT524678 FAP524676:FAP524678 FKL524676:FKL524678 FUH524676:FUH524678 GED524676:GED524678 GNZ524676:GNZ524678 GXV524676:GXV524678 HHR524676:HHR524678 HRN524676:HRN524678 IBJ524676:IBJ524678 ILF524676:ILF524678 IVB524676:IVB524678 JEX524676:JEX524678 JOT524676:JOT524678 JYP524676:JYP524678 KIL524676:KIL524678 KSH524676:KSH524678 LCD524676:LCD524678 LLZ524676:LLZ524678 LVV524676:LVV524678 MFR524676:MFR524678 MPN524676:MPN524678 MZJ524676:MZJ524678 NJF524676:NJF524678 NTB524676:NTB524678 OCX524676:OCX524678 OMT524676:OMT524678 OWP524676:OWP524678 PGL524676:PGL524678 PQH524676:PQH524678 QAD524676:QAD524678 QJZ524676:QJZ524678 QTV524676:QTV524678 RDR524676:RDR524678 RNN524676:RNN524678 RXJ524676:RXJ524678 SHF524676:SHF524678 SRB524676:SRB524678 TAX524676:TAX524678 TKT524676:TKT524678 TUP524676:TUP524678 UEL524676:UEL524678 UOH524676:UOH524678 UYD524676:UYD524678 VHZ524676:VHZ524678 VRV524676:VRV524678 WBR524676:WBR524678 WLN524676:WLN524678 WVJ524676:WVJ524678 B590212:B590214 IX590212:IX590214 ST590212:ST590214 ACP590212:ACP590214 AML590212:AML590214 AWH590212:AWH590214 BGD590212:BGD590214 BPZ590212:BPZ590214 BZV590212:BZV590214 CJR590212:CJR590214 CTN590212:CTN590214 DDJ590212:DDJ590214 DNF590212:DNF590214 DXB590212:DXB590214 EGX590212:EGX590214 EQT590212:EQT590214 FAP590212:FAP590214 FKL590212:FKL590214 FUH590212:FUH590214 GED590212:GED590214 GNZ590212:GNZ590214 GXV590212:GXV590214 HHR590212:HHR590214 HRN590212:HRN590214 IBJ590212:IBJ590214 ILF590212:ILF590214 IVB590212:IVB590214 JEX590212:JEX590214 JOT590212:JOT590214 JYP590212:JYP590214 KIL590212:KIL590214 KSH590212:KSH590214 LCD590212:LCD590214 LLZ590212:LLZ590214 LVV590212:LVV590214 MFR590212:MFR590214 MPN590212:MPN590214 MZJ590212:MZJ590214 NJF590212:NJF590214 NTB590212:NTB590214 OCX590212:OCX590214 OMT590212:OMT590214 OWP590212:OWP590214 PGL590212:PGL590214 PQH590212:PQH590214 QAD590212:QAD590214 QJZ590212:QJZ590214 QTV590212:QTV590214 RDR590212:RDR590214 RNN590212:RNN590214 RXJ590212:RXJ590214 SHF590212:SHF590214 SRB590212:SRB590214 TAX590212:TAX590214 TKT590212:TKT590214 TUP590212:TUP590214 UEL590212:UEL590214 UOH590212:UOH590214 UYD590212:UYD590214 VHZ590212:VHZ590214 VRV590212:VRV590214 WBR590212:WBR590214 WLN590212:WLN590214 WVJ590212:WVJ590214 B655748:B655750 IX655748:IX655750 ST655748:ST655750 ACP655748:ACP655750 AML655748:AML655750 AWH655748:AWH655750 BGD655748:BGD655750 BPZ655748:BPZ655750 BZV655748:BZV655750 CJR655748:CJR655750 CTN655748:CTN655750 DDJ655748:DDJ655750 DNF655748:DNF655750 DXB655748:DXB655750 EGX655748:EGX655750 EQT655748:EQT655750 FAP655748:FAP655750 FKL655748:FKL655750 FUH655748:FUH655750 GED655748:GED655750 GNZ655748:GNZ655750 GXV655748:GXV655750 HHR655748:HHR655750 HRN655748:HRN655750 IBJ655748:IBJ655750 ILF655748:ILF655750 IVB655748:IVB655750 JEX655748:JEX655750 JOT655748:JOT655750 JYP655748:JYP655750 KIL655748:KIL655750 KSH655748:KSH655750 LCD655748:LCD655750 LLZ655748:LLZ655750 LVV655748:LVV655750 MFR655748:MFR655750 MPN655748:MPN655750 MZJ655748:MZJ655750 NJF655748:NJF655750 NTB655748:NTB655750 OCX655748:OCX655750 OMT655748:OMT655750 OWP655748:OWP655750 PGL655748:PGL655750 PQH655748:PQH655750 QAD655748:QAD655750 QJZ655748:QJZ655750 QTV655748:QTV655750 RDR655748:RDR655750 RNN655748:RNN655750 RXJ655748:RXJ655750 SHF655748:SHF655750 SRB655748:SRB655750 TAX655748:TAX655750 TKT655748:TKT655750 TUP655748:TUP655750 UEL655748:UEL655750 UOH655748:UOH655750 UYD655748:UYD655750 VHZ655748:VHZ655750 VRV655748:VRV655750 WBR655748:WBR655750 WLN655748:WLN655750 WVJ655748:WVJ655750 B721284:B721286 IX721284:IX721286 ST721284:ST721286 ACP721284:ACP721286 AML721284:AML721286 AWH721284:AWH721286 BGD721284:BGD721286 BPZ721284:BPZ721286 BZV721284:BZV721286 CJR721284:CJR721286 CTN721284:CTN721286 DDJ721284:DDJ721286 DNF721284:DNF721286 DXB721284:DXB721286 EGX721284:EGX721286 EQT721284:EQT721286 FAP721284:FAP721286 FKL721284:FKL721286 FUH721284:FUH721286 GED721284:GED721286 GNZ721284:GNZ721286 GXV721284:GXV721286 HHR721284:HHR721286 HRN721284:HRN721286 IBJ721284:IBJ721286 ILF721284:ILF721286 IVB721284:IVB721286 JEX721284:JEX721286 JOT721284:JOT721286 JYP721284:JYP721286 KIL721284:KIL721286 KSH721284:KSH721286 LCD721284:LCD721286 LLZ721284:LLZ721286 LVV721284:LVV721286 MFR721284:MFR721286 MPN721284:MPN721286 MZJ721284:MZJ721286 NJF721284:NJF721286 NTB721284:NTB721286 OCX721284:OCX721286 OMT721284:OMT721286 OWP721284:OWP721286 PGL721284:PGL721286 PQH721284:PQH721286 QAD721284:QAD721286 QJZ721284:QJZ721286 QTV721284:QTV721286 RDR721284:RDR721286 RNN721284:RNN721286 RXJ721284:RXJ721286 SHF721284:SHF721286 SRB721284:SRB721286 TAX721284:TAX721286 TKT721284:TKT721286 TUP721284:TUP721286 UEL721284:UEL721286 UOH721284:UOH721286 UYD721284:UYD721286 VHZ721284:VHZ721286 VRV721284:VRV721286 WBR721284:WBR721286 WLN721284:WLN721286 WVJ721284:WVJ721286 B786820:B786822 IX786820:IX786822 ST786820:ST786822 ACP786820:ACP786822 AML786820:AML786822 AWH786820:AWH786822 BGD786820:BGD786822 BPZ786820:BPZ786822 BZV786820:BZV786822 CJR786820:CJR786822 CTN786820:CTN786822 DDJ786820:DDJ786822 DNF786820:DNF786822 DXB786820:DXB786822 EGX786820:EGX786822 EQT786820:EQT786822 FAP786820:FAP786822 FKL786820:FKL786822 FUH786820:FUH786822 GED786820:GED786822 GNZ786820:GNZ786822 GXV786820:GXV786822 HHR786820:HHR786822 HRN786820:HRN786822 IBJ786820:IBJ786822 ILF786820:ILF786822 IVB786820:IVB786822 JEX786820:JEX786822 JOT786820:JOT786822 JYP786820:JYP786822 KIL786820:KIL786822 KSH786820:KSH786822 LCD786820:LCD786822 LLZ786820:LLZ786822 LVV786820:LVV786822 MFR786820:MFR786822 MPN786820:MPN786822 MZJ786820:MZJ786822 NJF786820:NJF786822 NTB786820:NTB786822 OCX786820:OCX786822 OMT786820:OMT786822 OWP786820:OWP786822 PGL786820:PGL786822 PQH786820:PQH786822 QAD786820:QAD786822 QJZ786820:QJZ786822 QTV786820:QTV786822 RDR786820:RDR786822 RNN786820:RNN786822 RXJ786820:RXJ786822 SHF786820:SHF786822 SRB786820:SRB786822 TAX786820:TAX786822 TKT786820:TKT786822 TUP786820:TUP786822 UEL786820:UEL786822 UOH786820:UOH786822 UYD786820:UYD786822 VHZ786820:VHZ786822 VRV786820:VRV786822 WBR786820:WBR786822 WLN786820:WLN786822 WVJ786820:WVJ786822 B852356:B852358 IX852356:IX852358 ST852356:ST852358 ACP852356:ACP852358 AML852356:AML852358 AWH852356:AWH852358 BGD852356:BGD852358 BPZ852356:BPZ852358 BZV852356:BZV852358 CJR852356:CJR852358 CTN852356:CTN852358 DDJ852356:DDJ852358 DNF852356:DNF852358 DXB852356:DXB852358 EGX852356:EGX852358 EQT852356:EQT852358 FAP852356:FAP852358 FKL852356:FKL852358 FUH852356:FUH852358 GED852356:GED852358 GNZ852356:GNZ852358 GXV852356:GXV852358 HHR852356:HHR852358 HRN852356:HRN852358 IBJ852356:IBJ852358 ILF852356:ILF852358 IVB852356:IVB852358 JEX852356:JEX852358 JOT852356:JOT852358 JYP852356:JYP852358 KIL852356:KIL852358 KSH852356:KSH852358 LCD852356:LCD852358 LLZ852356:LLZ852358 LVV852356:LVV852358 MFR852356:MFR852358 MPN852356:MPN852358 MZJ852356:MZJ852358 NJF852356:NJF852358 NTB852356:NTB852358 OCX852356:OCX852358 OMT852356:OMT852358 OWP852356:OWP852358 PGL852356:PGL852358 PQH852356:PQH852358 QAD852356:QAD852358 QJZ852356:QJZ852358 QTV852356:QTV852358 RDR852356:RDR852358 RNN852356:RNN852358 RXJ852356:RXJ852358 SHF852356:SHF852358 SRB852356:SRB852358 TAX852356:TAX852358 TKT852356:TKT852358 TUP852356:TUP852358 UEL852356:UEL852358 UOH852356:UOH852358 UYD852356:UYD852358 VHZ852356:VHZ852358 VRV852356:VRV852358 WBR852356:WBR852358 WLN852356:WLN852358 WVJ852356:WVJ852358 B917892:B917894 IX917892:IX917894 ST917892:ST917894 ACP917892:ACP917894 AML917892:AML917894 AWH917892:AWH917894 BGD917892:BGD917894 BPZ917892:BPZ917894 BZV917892:BZV917894 CJR917892:CJR917894 CTN917892:CTN917894 DDJ917892:DDJ917894 DNF917892:DNF917894 DXB917892:DXB917894 EGX917892:EGX917894 EQT917892:EQT917894 FAP917892:FAP917894 FKL917892:FKL917894 FUH917892:FUH917894 GED917892:GED917894 GNZ917892:GNZ917894 GXV917892:GXV917894 HHR917892:HHR917894 HRN917892:HRN917894 IBJ917892:IBJ917894 ILF917892:ILF917894 IVB917892:IVB917894 JEX917892:JEX917894 JOT917892:JOT917894 JYP917892:JYP917894 KIL917892:KIL917894 KSH917892:KSH917894 LCD917892:LCD917894 LLZ917892:LLZ917894 LVV917892:LVV917894 MFR917892:MFR917894 MPN917892:MPN917894 MZJ917892:MZJ917894 NJF917892:NJF917894 NTB917892:NTB917894 OCX917892:OCX917894 OMT917892:OMT917894 OWP917892:OWP917894 PGL917892:PGL917894 PQH917892:PQH917894 QAD917892:QAD917894 QJZ917892:QJZ917894 QTV917892:QTV917894 RDR917892:RDR917894 RNN917892:RNN917894 RXJ917892:RXJ917894 SHF917892:SHF917894 SRB917892:SRB917894 TAX917892:TAX917894 TKT917892:TKT917894 TUP917892:TUP917894 UEL917892:UEL917894 UOH917892:UOH917894 UYD917892:UYD917894 VHZ917892:VHZ917894 VRV917892:VRV917894 WBR917892:WBR917894 WLN917892:WLN917894 WVJ917892:WVJ917894 B983428:B983430 IX983428:IX983430 ST983428:ST983430 ACP983428:ACP983430 AML983428:AML983430 AWH983428:AWH983430 BGD983428:BGD983430 BPZ983428:BPZ983430 BZV983428:BZV983430 CJR983428:CJR983430 CTN983428:CTN983430 DDJ983428:DDJ983430 DNF983428:DNF983430 DXB983428:DXB983430 EGX983428:EGX983430 EQT983428:EQT983430 FAP983428:FAP983430 FKL983428:FKL983430 FUH983428:FUH983430 GED983428:GED983430 GNZ983428:GNZ983430 GXV983428:GXV983430 HHR983428:HHR983430 HRN983428:HRN983430 IBJ983428:IBJ983430 ILF983428:ILF983430 IVB983428:IVB983430 JEX983428:JEX983430 JOT983428:JOT983430 JYP983428:JYP983430 KIL983428:KIL983430 KSH983428:KSH983430 LCD983428:LCD983430 LLZ983428:LLZ983430 LVV983428:LVV983430 MFR983428:MFR983430 MPN983428:MPN983430 MZJ983428:MZJ983430 NJF983428:NJF983430 NTB983428:NTB983430 OCX983428:OCX983430 OMT983428:OMT983430 OWP983428:OWP983430 PGL983428:PGL983430 PQH983428:PQH983430 QAD983428:QAD983430 QJZ983428:QJZ983430 QTV983428:QTV983430 RDR983428:RDR983430 RNN983428:RNN983430 RXJ983428:RXJ983430 SHF983428:SHF983430 SRB983428:SRB983430 TAX983428:TAX983430 TKT983428:TKT983430 TUP983428:TUP983430 UEL983428:UEL983430 UOH983428:UOH983430 UYD983428:UYD983430 VHZ983428:VHZ983430 VRV983428:VRV983430 WBR983428:WBR983430 WLN983428:WLN983430 WVJ983428:WVJ983430 B321:B323 IX321:IX323 ST321:ST323 ACP321:ACP323 AML321:AML323 AWH321:AWH323 BGD321:BGD323 BPZ321:BPZ323 BZV321:BZV323 CJR321:CJR323 CTN321:CTN323 DDJ321:DDJ323 DNF321:DNF323 DXB321:DXB323 EGX321:EGX323 EQT321:EQT323 FAP321:FAP323 FKL321:FKL323 FUH321:FUH323 GED321:GED323 GNZ321:GNZ323 GXV321:GXV323 HHR321:HHR323 HRN321:HRN323 IBJ321:IBJ323 ILF321:ILF323 IVB321:IVB323 JEX321:JEX323 JOT321:JOT323 JYP321:JYP323 KIL321:KIL323 KSH321:KSH323 LCD321:LCD323 LLZ321:LLZ323 LVV321:LVV323 MFR321:MFR323 MPN321:MPN323 MZJ321:MZJ323 NJF321:NJF323 NTB321:NTB323 OCX321:OCX323 OMT321:OMT323 OWP321:OWP323 PGL321:PGL323 PQH321:PQH323 QAD321:QAD323 QJZ321:QJZ323 QTV321:QTV323 RDR321:RDR323 RNN321:RNN323 RXJ321:RXJ323 SHF321:SHF323 SRB321:SRB323 TAX321:TAX323 TKT321:TKT323 TUP321:TUP323 UEL321:UEL323 UOH321:UOH323 UYD321:UYD323 VHZ321:VHZ323 VRV321:VRV323 WBR321:WBR323 WLN321:WLN323 WVJ321:WVJ323 B65975:B65977 IX65975:IX65977 ST65975:ST65977 ACP65975:ACP65977 AML65975:AML65977 AWH65975:AWH65977 BGD65975:BGD65977 BPZ65975:BPZ65977 BZV65975:BZV65977 CJR65975:CJR65977 CTN65975:CTN65977 DDJ65975:DDJ65977 DNF65975:DNF65977 DXB65975:DXB65977 EGX65975:EGX65977 EQT65975:EQT65977 FAP65975:FAP65977 FKL65975:FKL65977 FUH65975:FUH65977 GED65975:GED65977 GNZ65975:GNZ65977 GXV65975:GXV65977 HHR65975:HHR65977 HRN65975:HRN65977 IBJ65975:IBJ65977 ILF65975:ILF65977 IVB65975:IVB65977 JEX65975:JEX65977 JOT65975:JOT65977 JYP65975:JYP65977 KIL65975:KIL65977 KSH65975:KSH65977 LCD65975:LCD65977 LLZ65975:LLZ65977 LVV65975:LVV65977 MFR65975:MFR65977 MPN65975:MPN65977 MZJ65975:MZJ65977 NJF65975:NJF65977 NTB65975:NTB65977 OCX65975:OCX65977 OMT65975:OMT65977 OWP65975:OWP65977 PGL65975:PGL65977 PQH65975:PQH65977 QAD65975:QAD65977 QJZ65975:QJZ65977 QTV65975:QTV65977 RDR65975:RDR65977 RNN65975:RNN65977 RXJ65975:RXJ65977 SHF65975:SHF65977 SRB65975:SRB65977 TAX65975:TAX65977 TKT65975:TKT65977 TUP65975:TUP65977 UEL65975:UEL65977 UOH65975:UOH65977 UYD65975:UYD65977 VHZ65975:VHZ65977 VRV65975:VRV65977 WBR65975:WBR65977 WLN65975:WLN65977 WVJ65975:WVJ65977 B131511:B131513 IX131511:IX131513 ST131511:ST131513 ACP131511:ACP131513 AML131511:AML131513 AWH131511:AWH131513 BGD131511:BGD131513 BPZ131511:BPZ131513 BZV131511:BZV131513 CJR131511:CJR131513 CTN131511:CTN131513 DDJ131511:DDJ131513 DNF131511:DNF131513 DXB131511:DXB131513 EGX131511:EGX131513 EQT131511:EQT131513 FAP131511:FAP131513 FKL131511:FKL131513 FUH131511:FUH131513 GED131511:GED131513 GNZ131511:GNZ131513 GXV131511:GXV131513 HHR131511:HHR131513 HRN131511:HRN131513 IBJ131511:IBJ131513 ILF131511:ILF131513 IVB131511:IVB131513 JEX131511:JEX131513 JOT131511:JOT131513 JYP131511:JYP131513 KIL131511:KIL131513 KSH131511:KSH131513 LCD131511:LCD131513 LLZ131511:LLZ131513 LVV131511:LVV131513 MFR131511:MFR131513 MPN131511:MPN131513 MZJ131511:MZJ131513 NJF131511:NJF131513 NTB131511:NTB131513 OCX131511:OCX131513 OMT131511:OMT131513 OWP131511:OWP131513 PGL131511:PGL131513 PQH131511:PQH131513 QAD131511:QAD131513 QJZ131511:QJZ131513 QTV131511:QTV131513 RDR131511:RDR131513 RNN131511:RNN131513 RXJ131511:RXJ131513 SHF131511:SHF131513 SRB131511:SRB131513 TAX131511:TAX131513 TKT131511:TKT131513 TUP131511:TUP131513 UEL131511:UEL131513 UOH131511:UOH131513 UYD131511:UYD131513 VHZ131511:VHZ131513 VRV131511:VRV131513 WBR131511:WBR131513 WLN131511:WLN131513 WVJ131511:WVJ131513 B197047:B197049 IX197047:IX197049 ST197047:ST197049 ACP197047:ACP197049 AML197047:AML197049 AWH197047:AWH197049 BGD197047:BGD197049 BPZ197047:BPZ197049 BZV197047:BZV197049 CJR197047:CJR197049 CTN197047:CTN197049 DDJ197047:DDJ197049 DNF197047:DNF197049 DXB197047:DXB197049 EGX197047:EGX197049 EQT197047:EQT197049 FAP197047:FAP197049 FKL197047:FKL197049 FUH197047:FUH197049 GED197047:GED197049 GNZ197047:GNZ197049 GXV197047:GXV197049 HHR197047:HHR197049 HRN197047:HRN197049 IBJ197047:IBJ197049 ILF197047:ILF197049 IVB197047:IVB197049 JEX197047:JEX197049 JOT197047:JOT197049 JYP197047:JYP197049 KIL197047:KIL197049 KSH197047:KSH197049 LCD197047:LCD197049 LLZ197047:LLZ197049 LVV197047:LVV197049 MFR197047:MFR197049 MPN197047:MPN197049 MZJ197047:MZJ197049 NJF197047:NJF197049 NTB197047:NTB197049 OCX197047:OCX197049 OMT197047:OMT197049 OWP197047:OWP197049 PGL197047:PGL197049 PQH197047:PQH197049 QAD197047:QAD197049 QJZ197047:QJZ197049 QTV197047:QTV197049 RDR197047:RDR197049 RNN197047:RNN197049 RXJ197047:RXJ197049 SHF197047:SHF197049 SRB197047:SRB197049 TAX197047:TAX197049 TKT197047:TKT197049 TUP197047:TUP197049 UEL197047:UEL197049 UOH197047:UOH197049 UYD197047:UYD197049 VHZ197047:VHZ197049 VRV197047:VRV197049 WBR197047:WBR197049 WLN197047:WLN197049 WVJ197047:WVJ197049 B262583:B262585 IX262583:IX262585 ST262583:ST262585 ACP262583:ACP262585 AML262583:AML262585 AWH262583:AWH262585 BGD262583:BGD262585 BPZ262583:BPZ262585 BZV262583:BZV262585 CJR262583:CJR262585 CTN262583:CTN262585 DDJ262583:DDJ262585 DNF262583:DNF262585 DXB262583:DXB262585 EGX262583:EGX262585 EQT262583:EQT262585 FAP262583:FAP262585 FKL262583:FKL262585 FUH262583:FUH262585 GED262583:GED262585 GNZ262583:GNZ262585 GXV262583:GXV262585 HHR262583:HHR262585 HRN262583:HRN262585 IBJ262583:IBJ262585 ILF262583:ILF262585 IVB262583:IVB262585 JEX262583:JEX262585 JOT262583:JOT262585 JYP262583:JYP262585 KIL262583:KIL262585 KSH262583:KSH262585 LCD262583:LCD262585 LLZ262583:LLZ262585 LVV262583:LVV262585 MFR262583:MFR262585 MPN262583:MPN262585 MZJ262583:MZJ262585 NJF262583:NJF262585 NTB262583:NTB262585 OCX262583:OCX262585 OMT262583:OMT262585 OWP262583:OWP262585 PGL262583:PGL262585 PQH262583:PQH262585 QAD262583:QAD262585 QJZ262583:QJZ262585 QTV262583:QTV262585 RDR262583:RDR262585 RNN262583:RNN262585 RXJ262583:RXJ262585 SHF262583:SHF262585 SRB262583:SRB262585 TAX262583:TAX262585 TKT262583:TKT262585 TUP262583:TUP262585 UEL262583:UEL262585 UOH262583:UOH262585 UYD262583:UYD262585 VHZ262583:VHZ262585 VRV262583:VRV262585 WBR262583:WBR262585 WLN262583:WLN262585 WVJ262583:WVJ262585 B328119:B328121 IX328119:IX328121 ST328119:ST328121 ACP328119:ACP328121 AML328119:AML328121 AWH328119:AWH328121 BGD328119:BGD328121 BPZ328119:BPZ328121 BZV328119:BZV328121 CJR328119:CJR328121 CTN328119:CTN328121 DDJ328119:DDJ328121 DNF328119:DNF328121 DXB328119:DXB328121 EGX328119:EGX328121 EQT328119:EQT328121 FAP328119:FAP328121 FKL328119:FKL328121 FUH328119:FUH328121 GED328119:GED328121 GNZ328119:GNZ328121 GXV328119:GXV328121 HHR328119:HHR328121 HRN328119:HRN328121 IBJ328119:IBJ328121 ILF328119:ILF328121 IVB328119:IVB328121 JEX328119:JEX328121 JOT328119:JOT328121 JYP328119:JYP328121 KIL328119:KIL328121 KSH328119:KSH328121 LCD328119:LCD328121 LLZ328119:LLZ328121 LVV328119:LVV328121 MFR328119:MFR328121 MPN328119:MPN328121 MZJ328119:MZJ328121 NJF328119:NJF328121 NTB328119:NTB328121 OCX328119:OCX328121 OMT328119:OMT328121 OWP328119:OWP328121 PGL328119:PGL328121 PQH328119:PQH328121 QAD328119:QAD328121 QJZ328119:QJZ328121 QTV328119:QTV328121 RDR328119:RDR328121 RNN328119:RNN328121 RXJ328119:RXJ328121 SHF328119:SHF328121 SRB328119:SRB328121 TAX328119:TAX328121 TKT328119:TKT328121 TUP328119:TUP328121 UEL328119:UEL328121 UOH328119:UOH328121 UYD328119:UYD328121 VHZ328119:VHZ328121 VRV328119:VRV328121 WBR328119:WBR328121 WLN328119:WLN328121 WVJ328119:WVJ328121 B393655:B393657 IX393655:IX393657 ST393655:ST393657 ACP393655:ACP393657 AML393655:AML393657 AWH393655:AWH393657 BGD393655:BGD393657 BPZ393655:BPZ393657 BZV393655:BZV393657 CJR393655:CJR393657 CTN393655:CTN393657 DDJ393655:DDJ393657 DNF393655:DNF393657 DXB393655:DXB393657 EGX393655:EGX393657 EQT393655:EQT393657 FAP393655:FAP393657 FKL393655:FKL393657 FUH393655:FUH393657 GED393655:GED393657 GNZ393655:GNZ393657 GXV393655:GXV393657 HHR393655:HHR393657 HRN393655:HRN393657 IBJ393655:IBJ393657 ILF393655:ILF393657 IVB393655:IVB393657 JEX393655:JEX393657 JOT393655:JOT393657 JYP393655:JYP393657 KIL393655:KIL393657 KSH393655:KSH393657 LCD393655:LCD393657 LLZ393655:LLZ393657 LVV393655:LVV393657 MFR393655:MFR393657 MPN393655:MPN393657 MZJ393655:MZJ393657 NJF393655:NJF393657 NTB393655:NTB393657 OCX393655:OCX393657 OMT393655:OMT393657 OWP393655:OWP393657 PGL393655:PGL393657 PQH393655:PQH393657 QAD393655:QAD393657 QJZ393655:QJZ393657 QTV393655:QTV393657 RDR393655:RDR393657 RNN393655:RNN393657 RXJ393655:RXJ393657 SHF393655:SHF393657 SRB393655:SRB393657 TAX393655:TAX393657 TKT393655:TKT393657 TUP393655:TUP393657 UEL393655:UEL393657 UOH393655:UOH393657 UYD393655:UYD393657 VHZ393655:VHZ393657 VRV393655:VRV393657 WBR393655:WBR393657 WLN393655:WLN393657 WVJ393655:WVJ393657 B459191:B459193 IX459191:IX459193 ST459191:ST459193 ACP459191:ACP459193 AML459191:AML459193 AWH459191:AWH459193 BGD459191:BGD459193 BPZ459191:BPZ459193 BZV459191:BZV459193 CJR459191:CJR459193 CTN459191:CTN459193 DDJ459191:DDJ459193 DNF459191:DNF459193 DXB459191:DXB459193 EGX459191:EGX459193 EQT459191:EQT459193 FAP459191:FAP459193 FKL459191:FKL459193 FUH459191:FUH459193 GED459191:GED459193 GNZ459191:GNZ459193 GXV459191:GXV459193 HHR459191:HHR459193 HRN459191:HRN459193 IBJ459191:IBJ459193 ILF459191:ILF459193 IVB459191:IVB459193 JEX459191:JEX459193 JOT459191:JOT459193 JYP459191:JYP459193 KIL459191:KIL459193 KSH459191:KSH459193 LCD459191:LCD459193 LLZ459191:LLZ459193 LVV459191:LVV459193 MFR459191:MFR459193 MPN459191:MPN459193 MZJ459191:MZJ459193 NJF459191:NJF459193 NTB459191:NTB459193 OCX459191:OCX459193 OMT459191:OMT459193 OWP459191:OWP459193 PGL459191:PGL459193 PQH459191:PQH459193 QAD459191:QAD459193 QJZ459191:QJZ459193 QTV459191:QTV459193 RDR459191:RDR459193 RNN459191:RNN459193 RXJ459191:RXJ459193 SHF459191:SHF459193 SRB459191:SRB459193 TAX459191:TAX459193 TKT459191:TKT459193 TUP459191:TUP459193 UEL459191:UEL459193 UOH459191:UOH459193 UYD459191:UYD459193 VHZ459191:VHZ459193 VRV459191:VRV459193 WBR459191:WBR459193 WLN459191:WLN459193 WVJ459191:WVJ459193 B524727:B524729 IX524727:IX524729 ST524727:ST524729 ACP524727:ACP524729 AML524727:AML524729 AWH524727:AWH524729 BGD524727:BGD524729 BPZ524727:BPZ524729 BZV524727:BZV524729 CJR524727:CJR524729 CTN524727:CTN524729 DDJ524727:DDJ524729 DNF524727:DNF524729 DXB524727:DXB524729 EGX524727:EGX524729 EQT524727:EQT524729 FAP524727:FAP524729 FKL524727:FKL524729 FUH524727:FUH524729 GED524727:GED524729 GNZ524727:GNZ524729 GXV524727:GXV524729 HHR524727:HHR524729 HRN524727:HRN524729 IBJ524727:IBJ524729 ILF524727:ILF524729 IVB524727:IVB524729 JEX524727:JEX524729 JOT524727:JOT524729 JYP524727:JYP524729 KIL524727:KIL524729 KSH524727:KSH524729 LCD524727:LCD524729 LLZ524727:LLZ524729 LVV524727:LVV524729 MFR524727:MFR524729 MPN524727:MPN524729 MZJ524727:MZJ524729 NJF524727:NJF524729 NTB524727:NTB524729 OCX524727:OCX524729 OMT524727:OMT524729 OWP524727:OWP524729 PGL524727:PGL524729 PQH524727:PQH524729 QAD524727:QAD524729 QJZ524727:QJZ524729 QTV524727:QTV524729 RDR524727:RDR524729 RNN524727:RNN524729 RXJ524727:RXJ524729 SHF524727:SHF524729 SRB524727:SRB524729 TAX524727:TAX524729 TKT524727:TKT524729 TUP524727:TUP524729 UEL524727:UEL524729 UOH524727:UOH524729 UYD524727:UYD524729 VHZ524727:VHZ524729 VRV524727:VRV524729 WBR524727:WBR524729 WLN524727:WLN524729 WVJ524727:WVJ524729 B590263:B590265 IX590263:IX590265 ST590263:ST590265 ACP590263:ACP590265 AML590263:AML590265 AWH590263:AWH590265 BGD590263:BGD590265 BPZ590263:BPZ590265 BZV590263:BZV590265 CJR590263:CJR590265 CTN590263:CTN590265 DDJ590263:DDJ590265 DNF590263:DNF590265 DXB590263:DXB590265 EGX590263:EGX590265 EQT590263:EQT590265 FAP590263:FAP590265 FKL590263:FKL590265 FUH590263:FUH590265 GED590263:GED590265 GNZ590263:GNZ590265 GXV590263:GXV590265 HHR590263:HHR590265 HRN590263:HRN590265 IBJ590263:IBJ590265 ILF590263:ILF590265 IVB590263:IVB590265 JEX590263:JEX590265 JOT590263:JOT590265 JYP590263:JYP590265 KIL590263:KIL590265 KSH590263:KSH590265 LCD590263:LCD590265 LLZ590263:LLZ590265 LVV590263:LVV590265 MFR590263:MFR590265 MPN590263:MPN590265 MZJ590263:MZJ590265 NJF590263:NJF590265 NTB590263:NTB590265 OCX590263:OCX590265 OMT590263:OMT590265 OWP590263:OWP590265 PGL590263:PGL590265 PQH590263:PQH590265 QAD590263:QAD590265 QJZ590263:QJZ590265 QTV590263:QTV590265 RDR590263:RDR590265 RNN590263:RNN590265 RXJ590263:RXJ590265 SHF590263:SHF590265 SRB590263:SRB590265 TAX590263:TAX590265 TKT590263:TKT590265 TUP590263:TUP590265 UEL590263:UEL590265 UOH590263:UOH590265 UYD590263:UYD590265 VHZ590263:VHZ590265 VRV590263:VRV590265 WBR590263:WBR590265 WLN590263:WLN590265 WVJ590263:WVJ590265 B655799:B655801 IX655799:IX655801 ST655799:ST655801 ACP655799:ACP655801 AML655799:AML655801 AWH655799:AWH655801 BGD655799:BGD655801 BPZ655799:BPZ655801 BZV655799:BZV655801 CJR655799:CJR655801 CTN655799:CTN655801 DDJ655799:DDJ655801 DNF655799:DNF655801 DXB655799:DXB655801 EGX655799:EGX655801 EQT655799:EQT655801 FAP655799:FAP655801 FKL655799:FKL655801 FUH655799:FUH655801 GED655799:GED655801 GNZ655799:GNZ655801 GXV655799:GXV655801 HHR655799:HHR655801 HRN655799:HRN655801 IBJ655799:IBJ655801 ILF655799:ILF655801 IVB655799:IVB655801 JEX655799:JEX655801 JOT655799:JOT655801 JYP655799:JYP655801 KIL655799:KIL655801 KSH655799:KSH655801 LCD655799:LCD655801 LLZ655799:LLZ655801 LVV655799:LVV655801 MFR655799:MFR655801 MPN655799:MPN655801 MZJ655799:MZJ655801 NJF655799:NJF655801 NTB655799:NTB655801 OCX655799:OCX655801 OMT655799:OMT655801 OWP655799:OWP655801 PGL655799:PGL655801 PQH655799:PQH655801 QAD655799:QAD655801 QJZ655799:QJZ655801 QTV655799:QTV655801 RDR655799:RDR655801 RNN655799:RNN655801 RXJ655799:RXJ655801 SHF655799:SHF655801 SRB655799:SRB655801 TAX655799:TAX655801 TKT655799:TKT655801 TUP655799:TUP655801 UEL655799:UEL655801 UOH655799:UOH655801 UYD655799:UYD655801 VHZ655799:VHZ655801 VRV655799:VRV655801 WBR655799:WBR655801 WLN655799:WLN655801 WVJ655799:WVJ655801 B721335:B721337 IX721335:IX721337 ST721335:ST721337 ACP721335:ACP721337 AML721335:AML721337 AWH721335:AWH721337 BGD721335:BGD721337 BPZ721335:BPZ721337 BZV721335:BZV721337 CJR721335:CJR721337 CTN721335:CTN721337 DDJ721335:DDJ721337 DNF721335:DNF721337 DXB721335:DXB721337 EGX721335:EGX721337 EQT721335:EQT721337 FAP721335:FAP721337 FKL721335:FKL721337 FUH721335:FUH721337 GED721335:GED721337 GNZ721335:GNZ721337 GXV721335:GXV721337 HHR721335:HHR721337 HRN721335:HRN721337 IBJ721335:IBJ721337 ILF721335:ILF721337 IVB721335:IVB721337 JEX721335:JEX721337 JOT721335:JOT721337 JYP721335:JYP721337 KIL721335:KIL721337 KSH721335:KSH721337 LCD721335:LCD721337 LLZ721335:LLZ721337 LVV721335:LVV721337 MFR721335:MFR721337 MPN721335:MPN721337 MZJ721335:MZJ721337 NJF721335:NJF721337 NTB721335:NTB721337 OCX721335:OCX721337 OMT721335:OMT721337 OWP721335:OWP721337 PGL721335:PGL721337 PQH721335:PQH721337 QAD721335:QAD721337 QJZ721335:QJZ721337 QTV721335:QTV721337 RDR721335:RDR721337 RNN721335:RNN721337 RXJ721335:RXJ721337 SHF721335:SHF721337 SRB721335:SRB721337 TAX721335:TAX721337 TKT721335:TKT721337 TUP721335:TUP721337 UEL721335:UEL721337 UOH721335:UOH721337 UYD721335:UYD721337 VHZ721335:VHZ721337 VRV721335:VRV721337 WBR721335:WBR721337 WLN721335:WLN721337 WVJ721335:WVJ721337 B786871:B786873 IX786871:IX786873 ST786871:ST786873 ACP786871:ACP786873 AML786871:AML786873 AWH786871:AWH786873 BGD786871:BGD786873 BPZ786871:BPZ786873 BZV786871:BZV786873 CJR786871:CJR786873 CTN786871:CTN786873 DDJ786871:DDJ786873 DNF786871:DNF786873 DXB786871:DXB786873 EGX786871:EGX786873 EQT786871:EQT786873 FAP786871:FAP786873 FKL786871:FKL786873 FUH786871:FUH786873 GED786871:GED786873 GNZ786871:GNZ786873 GXV786871:GXV786873 HHR786871:HHR786873 HRN786871:HRN786873 IBJ786871:IBJ786873 ILF786871:ILF786873 IVB786871:IVB786873 JEX786871:JEX786873 JOT786871:JOT786873 JYP786871:JYP786873 KIL786871:KIL786873 KSH786871:KSH786873 LCD786871:LCD786873 LLZ786871:LLZ786873 LVV786871:LVV786873 MFR786871:MFR786873 MPN786871:MPN786873 MZJ786871:MZJ786873 NJF786871:NJF786873 NTB786871:NTB786873 OCX786871:OCX786873 OMT786871:OMT786873 OWP786871:OWP786873 PGL786871:PGL786873 PQH786871:PQH786873 QAD786871:QAD786873 QJZ786871:QJZ786873 QTV786871:QTV786873 RDR786871:RDR786873 RNN786871:RNN786873 RXJ786871:RXJ786873 SHF786871:SHF786873 SRB786871:SRB786873 TAX786871:TAX786873 TKT786871:TKT786873 TUP786871:TUP786873 UEL786871:UEL786873 UOH786871:UOH786873 UYD786871:UYD786873 VHZ786871:VHZ786873 VRV786871:VRV786873 WBR786871:WBR786873 WLN786871:WLN786873 WVJ786871:WVJ786873 B852407:B852409 IX852407:IX852409 ST852407:ST852409 ACP852407:ACP852409 AML852407:AML852409 AWH852407:AWH852409 BGD852407:BGD852409 BPZ852407:BPZ852409 BZV852407:BZV852409 CJR852407:CJR852409 CTN852407:CTN852409 DDJ852407:DDJ852409 DNF852407:DNF852409 DXB852407:DXB852409 EGX852407:EGX852409 EQT852407:EQT852409 FAP852407:FAP852409 FKL852407:FKL852409 FUH852407:FUH852409 GED852407:GED852409 GNZ852407:GNZ852409 GXV852407:GXV852409 HHR852407:HHR852409 HRN852407:HRN852409 IBJ852407:IBJ852409 ILF852407:ILF852409 IVB852407:IVB852409 JEX852407:JEX852409 JOT852407:JOT852409 JYP852407:JYP852409 KIL852407:KIL852409 KSH852407:KSH852409 LCD852407:LCD852409 LLZ852407:LLZ852409 LVV852407:LVV852409 MFR852407:MFR852409 MPN852407:MPN852409 MZJ852407:MZJ852409 NJF852407:NJF852409 NTB852407:NTB852409 OCX852407:OCX852409 OMT852407:OMT852409 OWP852407:OWP852409 PGL852407:PGL852409 PQH852407:PQH852409 QAD852407:QAD852409 QJZ852407:QJZ852409 QTV852407:QTV852409 RDR852407:RDR852409 RNN852407:RNN852409 RXJ852407:RXJ852409 SHF852407:SHF852409 SRB852407:SRB852409 TAX852407:TAX852409 TKT852407:TKT852409 TUP852407:TUP852409 UEL852407:UEL852409 UOH852407:UOH852409 UYD852407:UYD852409 VHZ852407:VHZ852409 VRV852407:VRV852409 WBR852407:WBR852409 WLN852407:WLN852409 WVJ852407:WVJ852409 B917943:B917945 IX917943:IX917945 ST917943:ST917945 ACP917943:ACP917945 AML917943:AML917945 AWH917943:AWH917945 BGD917943:BGD917945 BPZ917943:BPZ917945 BZV917943:BZV917945 CJR917943:CJR917945 CTN917943:CTN917945 DDJ917943:DDJ917945 DNF917943:DNF917945 DXB917943:DXB917945 EGX917943:EGX917945 EQT917943:EQT917945 FAP917943:FAP917945 FKL917943:FKL917945 FUH917943:FUH917945 GED917943:GED917945 GNZ917943:GNZ917945 GXV917943:GXV917945 HHR917943:HHR917945 HRN917943:HRN917945 IBJ917943:IBJ917945 ILF917943:ILF917945 IVB917943:IVB917945 JEX917943:JEX917945 JOT917943:JOT917945 JYP917943:JYP917945 KIL917943:KIL917945 KSH917943:KSH917945 LCD917943:LCD917945 LLZ917943:LLZ917945 LVV917943:LVV917945 MFR917943:MFR917945 MPN917943:MPN917945 MZJ917943:MZJ917945 NJF917943:NJF917945 NTB917943:NTB917945 OCX917943:OCX917945 OMT917943:OMT917945 OWP917943:OWP917945 PGL917943:PGL917945 PQH917943:PQH917945 QAD917943:QAD917945 QJZ917943:QJZ917945 QTV917943:QTV917945 RDR917943:RDR917945 RNN917943:RNN917945 RXJ917943:RXJ917945 SHF917943:SHF917945 SRB917943:SRB917945 TAX917943:TAX917945 TKT917943:TKT917945 TUP917943:TUP917945 UEL917943:UEL917945 UOH917943:UOH917945 UYD917943:UYD917945 VHZ917943:VHZ917945 VRV917943:VRV917945 WBR917943:WBR917945 WLN917943:WLN917945 WVJ917943:WVJ917945 B983479:B983481 IX983479:IX983481 ST983479:ST983481 ACP983479:ACP983481 AML983479:AML983481 AWH983479:AWH983481 BGD983479:BGD983481 BPZ983479:BPZ983481 BZV983479:BZV983481 CJR983479:CJR983481 CTN983479:CTN983481 DDJ983479:DDJ983481 DNF983479:DNF983481 DXB983479:DXB983481 EGX983479:EGX983481 EQT983479:EQT983481 FAP983479:FAP983481 FKL983479:FKL983481 FUH983479:FUH983481 GED983479:GED983481 GNZ983479:GNZ983481 GXV983479:GXV983481 HHR983479:HHR983481 HRN983479:HRN983481 IBJ983479:IBJ983481 ILF983479:ILF983481 IVB983479:IVB983481 JEX983479:JEX983481 JOT983479:JOT983481 JYP983479:JYP983481 KIL983479:KIL983481 KSH983479:KSH983481 LCD983479:LCD983481 LLZ983479:LLZ983481 LVV983479:LVV983481 MFR983479:MFR983481 MPN983479:MPN983481 MZJ983479:MZJ983481 NJF983479:NJF983481 NTB983479:NTB983481 OCX983479:OCX983481 OMT983479:OMT983481 OWP983479:OWP983481 PGL983479:PGL983481 PQH983479:PQH983481 QAD983479:QAD983481 QJZ983479:QJZ983481 QTV983479:QTV983481 RDR983479:RDR983481 RNN983479:RNN983481 RXJ983479:RXJ983481 SHF983479:SHF983481 SRB983479:SRB983481 TAX983479:TAX983481 TKT983479:TKT983481 TUP983479:TUP983481 UEL983479:UEL983481 UOH983479:UOH983481 UYD983479:UYD983481 VHZ983479:VHZ983481 VRV983479:VRV983481 WBR983479:WBR983481 WLN983479:WLN983481 WVJ983479:WVJ983481 B304:B306 IX304:IX306 ST304:ST306 ACP304:ACP306 AML304:AML306 AWH304:AWH306 BGD304:BGD306 BPZ304:BPZ306 BZV304:BZV306 CJR304:CJR306 CTN304:CTN306 DDJ304:DDJ306 DNF304:DNF306 DXB304:DXB306 EGX304:EGX306 EQT304:EQT306 FAP304:FAP306 FKL304:FKL306 FUH304:FUH306 GED304:GED306 GNZ304:GNZ306 GXV304:GXV306 HHR304:HHR306 HRN304:HRN306 IBJ304:IBJ306 ILF304:ILF306 IVB304:IVB306 JEX304:JEX306 JOT304:JOT306 JYP304:JYP306 KIL304:KIL306 KSH304:KSH306 LCD304:LCD306 LLZ304:LLZ306 LVV304:LVV306 MFR304:MFR306 MPN304:MPN306 MZJ304:MZJ306 NJF304:NJF306 NTB304:NTB306 OCX304:OCX306 OMT304:OMT306 OWP304:OWP306 PGL304:PGL306 PQH304:PQH306 QAD304:QAD306 QJZ304:QJZ306 QTV304:QTV306 RDR304:RDR306 RNN304:RNN306 RXJ304:RXJ306 SHF304:SHF306 SRB304:SRB306 TAX304:TAX306 TKT304:TKT306 TUP304:TUP306 UEL304:UEL306 UOH304:UOH306 UYD304:UYD306 VHZ304:VHZ306 VRV304:VRV306 WBR304:WBR306 WLN304:WLN306 WVJ304:WVJ306 B65958:B65960 IX65958:IX65960 ST65958:ST65960 ACP65958:ACP65960 AML65958:AML65960 AWH65958:AWH65960 BGD65958:BGD65960 BPZ65958:BPZ65960 BZV65958:BZV65960 CJR65958:CJR65960 CTN65958:CTN65960 DDJ65958:DDJ65960 DNF65958:DNF65960 DXB65958:DXB65960 EGX65958:EGX65960 EQT65958:EQT65960 FAP65958:FAP65960 FKL65958:FKL65960 FUH65958:FUH65960 GED65958:GED65960 GNZ65958:GNZ65960 GXV65958:GXV65960 HHR65958:HHR65960 HRN65958:HRN65960 IBJ65958:IBJ65960 ILF65958:ILF65960 IVB65958:IVB65960 JEX65958:JEX65960 JOT65958:JOT65960 JYP65958:JYP65960 KIL65958:KIL65960 KSH65958:KSH65960 LCD65958:LCD65960 LLZ65958:LLZ65960 LVV65958:LVV65960 MFR65958:MFR65960 MPN65958:MPN65960 MZJ65958:MZJ65960 NJF65958:NJF65960 NTB65958:NTB65960 OCX65958:OCX65960 OMT65958:OMT65960 OWP65958:OWP65960 PGL65958:PGL65960 PQH65958:PQH65960 QAD65958:QAD65960 QJZ65958:QJZ65960 QTV65958:QTV65960 RDR65958:RDR65960 RNN65958:RNN65960 RXJ65958:RXJ65960 SHF65958:SHF65960 SRB65958:SRB65960 TAX65958:TAX65960 TKT65958:TKT65960 TUP65958:TUP65960 UEL65958:UEL65960 UOH65958:UOH65960 UYD65958:UYD65960 VHZ65958:VHZ65960 VRV65958:VRV65960 WBR65958:WBR65960 WLN65958:WLN65960 WVJ65958:WVJ65960 B131494:B131496 IX131494:IX131496 ST131494:ST131496 ACP131494:ACP131496 AML131494:AML131496 AWH131494:AWH131496 BGD131494:BGD131496 BPZ131494:BPZ131496 BZV131494:BZV131496 CJR131494:CJR131496 CTN131494:CTN131496 DDJ131494:DDJ131496 DNF131494:DNF131496 DXB131494:DXB131496 EGX131494:EGX131496 EQT131494:EQT131496 FAP131494:FAP131496 FKL131494:FKL131496 FUH131494:FUH131496 GED131494:GED131496 GNZ131494:GNZ131496 GXV131494:GXV131496 HHR131494:HHR131496 HRN131494:HRN131496 IBJ131494:IBJ131496 ILF131494:ILF131496 IVB131494:IVB131496 JEX131494:JEX131496 JOT131494:JOT131496 JYP131494:JYP131496 KIL131494:KIL131496 KSH131494:KSH131496 LCD131494:LCD131496 LLZ131494:LLZ131496 LVV131494:LVV131496 MFR131494:MFR131496 MPN131494:MPN131496 MZJ131494:MZJ131496 NJF131494:NJF131496 NTB131494:NTB131496 OCX131494:OCX131496 OMT131494:OMT131496 OWP131494:OWP131496 PGL131494:PGL131496 PQH131494:PQH131496 QAD131494:QAD131496 QJZ131494:QJZ131496 QTV131494:QTV131496 RDR131494:RDR131496 RNN131494:RNN131496 RXJ131494:RXJ131496 SHF131494:SHF131496 SRB131494:SRB131496 TAX131494:TAX131496 TKT131494:TKT131496 TUP131494:TUP131496 UEL131494:UEL131496 UOH131494:UOH131496 UYD131494:UYD131496 VHZ131494:VHZ131496 VRV131494:VRV131496 WBR131494:WBR131496 WLN131494:WLN131496 WVJ131494:WVJ131496 B197030:B197032 IX197030:IX197032 ST197030:ST197032 ACP197030:ACP197032 AML197030:AML197032 AWH197030:AWH197032 BGD197030:BGD197032 BPZ197030:BPZ197032 BZV197030:BZV197032 CJR197030:CJR197032 CTN197030:CTN197032 DDJ197030:DDJ197032 DNF197030:DNF197032 DXB197030:DXB197032 EGX197030:EGX197032 EQT197030:EQT197032 FAP197030:FAP197032 FKL197030:FKL197032 FUH197030:FUH197032 GED197030:GED197032 GNZ197030:GNZ197032 GXV197030:GXV197032 HHR197030:HHR197032 HRN197030:HRN197032 IBJ197030:IBJ197032 ILF197030:ILF197032 IVB197030:IVB197032 JEX197030:JEX197032 JOT197030:JOT197032 JYP197030:JYP197032 KIL197030:KIL197032 KSH197030:KSH197032 LCD197030:LCD197032 LLZ197030:LLZ197032 LVV197030:LVV197032 MFR197030:MFR197032 MPN197030:MPN197032 MZJ197030:MZJ197032 NJF197030:NJF197032 NTB197030:NTB197032 OCX197030:OCX197032 OMT197030:OMT197032 OWP197030:OWP197032 PGL197030:PGL197032 PQH197030:PQH197032 QAD197030:QAD197032 QJZ197030:QJZ197032 QTV197030:QTV197032 RDR197030:RDR197032 RNN197030:RNN197032 RXJ197030:RXJ197032 SHF197030:SHF197032 SRB197030:SRB197032 TAX197030:TAX197032 TKT197030:TKT197032 TUP197030:TUP197032 UEL197030:UEL197032 UOH197030:UOH197032 UYD197030:UYD197032 VHZ197030:VHZ197032 VRV197030:VRV197032 WBR197030:WBR197032 WLN197030:WLN197032 WVJ197030:WVJ197032 B262566:B262568 IX262566:IX262568 ST262566:ST262568 ACP262566:ACP262568 AML262566:AML262568 AWH262566:AWH262568 BGD262566:BGD262568 BPZ262566:BPZ262568 BZV262566:BZV262568 CJR262566:CJR262568 CTN262566:CTN262568 DDJ262566:DDJ262568 DNF262566:DNF262568 DXB262566:DXB262568 EGX262566:EGX262568 EQT262566:EQT262568 FAP262566:FAP262568 FKL262566:FKL262568 FUH262566:FUH262568 GED262566:GED262568 GNZ262566:GNZ262568 GXV262566:GXV262568 HHR262566:HHR262568 HRN262566:HRN262568 IBJ262566:IBJ262568 ILF262566:ILF262568 IVB262566:IVB262568 JEX262566:JEX262568 JOT262566:JOT262568 JYP262566:JYP262568 KIL262566:KIL262568 KSH262566:KSH262568 LCD262566:LCD262568 LLZ262566:LLZ262568 LVV262566:LVV262568 MFR262566:MFR262568 MPN262566:MPN262568 MZJ262566:MZJ262568 NJF262566:NJF262568 NTB262566:NTB262568 OCX262566:OCX262568 OMT262566:OMT262568 OWP262566:OWP262568 PGL262566:PGL262568 PQH262566:PQH262568 QAD262566:QAD262568 QJZ262566:QJZ262568 QTV262566:QTV262568 RDR262566:RDR262568 RNN262566:RNN262568 RXJ262566:RXJ262568 SHF262566:SHF262568 SRB262566:SRB262568 TAX262566:TAX262568 TKT262566:TKT262568 TUP262566:TUP262568 UEL262566:UEL262568 UOH262566:UOH262568 UYD262566:UYD262568 VHZ262566:VHZ262568 VRV262566:VRV262568 WBR262566:WBR262568 WLN262566:WLN262568 WVJ262566:WVJ262568 B328102:B328104 IX328102:IX328104 ST328102:ST328104 ACP328102:ACP328104 AML328102:AML328104 AWH328102:AWH328104 BGD328102:BGD328104 BPZ328102:BPZ328104 BZV328102:BZV328104 CJR328102:CJR328104 CTN328102:CTN328104 DDJ328102:DDJ328104 DNF328102:DNF328104 DXB328102:DXB328104 EGX328102:EGX328104 EQT328102:EQT328104 FAP328102:FAP328104 FKL328102:FKL328104 FUH328102:FUH328104 GED328102:GED328104 GNZ328102:GNZ328104 GXV328102:GXV328104 HHR328102:HHR328104 HRN328102:HRN328104 IBJ328102:IBJ328104 ILF328102:ILF328104 IVB328102:IVB328104 JEX328102:JEX328104 JOT328102:JOT328104 JYP328102:JYP328104 KIL328102:KIL328104 KSH328102:KSH328104 LCD328102:LCD328104 LLZ328102:LLZ328104 LVV328102:LVV328104 MFR328102:MFR328104 MPN328102:MPN328104 MZJ328102:MZJ328104 NJF328102:NJF328104 NTB328102:NTB328104 OCX328102:OCX328104 OMT328102:OMT328104 OWP328102:OWP328104 PGL328102:PGL328104 PQH328102:PQH328104 QAD328102:QAD328104 QJZ328102:QJZ328104 QTV328102:QTV328104 RDR328102:RDR328104 RNN328102:RNN328104 RXJ328102:RXJ328104 SHF328102:SHF328104 SRB328102:SRB328104 TAX328102:TAX328104 TKT328102:TKT328104 TUP328102:TUP328104 UEL328102:UEL328104 UOH328102:UOH328104 UYD328102:UYD328104 VHZ328102:VHZ328104 VRV328102:VRV328104 WBR328102:WBR328104 WLN328102:WLN328104 WVJ328102:WVJ328104 B393638:B393640 IX393638:IX393640 ST393638:ST393640 ACP393638:ACP393640 AML393638:AML393640 AWH393638:AWH393640 BGD393638:BGD393640 BPZ393638:BPZ393640 BZV393638:BZV393640 CJR393638:CJR393640 CTN393638:CTN393640 DDJ393638:DDJ393640 DNF393638:DNF393640 DXB393638:DXB393640 EGX393638:EGX393640 EQT393638:EQT393640 FAP393638:FAP393640 FKL393638:FKL393640 FUH393638:FUH393640 GED393638:GED393640 GNZ393638:GNZ393640 GXV393638:GXV393640 HHR393638:HHR393640 HRN393638:HRN393640 IBJ393638:IBJ393640 ILF393638:ILF393640 IVB393638:IVB393640 JEX393638:JEX393640 JOT393638:JOT393640 JYP393638:JYP393640 KIL393638:KIL393640 KSH393638:KSH393640 LCD393638:LCD393640 LLZ393638:LLZ393640 LVV393638:LVV393640 MFR393638:MFR393640 MPN393638:MPN393640 MZJ393638:MZJ393640 NJF393638:NJF393640 NTB393638:NTB393640 OCX393638:OCX393640 OMT393638:OMT393640 OWP393638:OWP393640 PGL393638:PGL393640 PQH393638:PQH393640 QAD393638:QAD393640 QJZ393638:QJZ393640 QTV393638:QTV393640 RDR393638:RDR393640 RNN393638:RNN393640 RXJ393638:RXJ393640 SHF393638:SHF393640 SRB393638:SRB393640 TAX393638:TAX393640 TKT393638:TKT393640 TUP393638:TUP393640 UEL393638:UEL393640 UOH393638:UOH393640 UYD393638:UYD393640 VHZ393638:VHZ393640 VRV393638:VRV393640 WBR393638:WBR393640 WLN393638:WLN393640 WVJ393638:WVJ393640 B459174:B459176 IX459174:IX459176 ST459174:ST459176 ACP459174:ACP459176 AML459174:AML459176 AWH459174:AWH459176 BGD459174:BGD459176 BPZ459174:BPZ459176 BZV459174:BZV459176 CJR459174:CJR459176 CTN459174:CTN459176 DDJ459174:DDJ459176 DNF459174:DNF459176 DXB459174:DXB459176 EGX459174:EGX459176 EQT459174:EQT459176 FAP459174:FAP459176 FKL459174:FKL459176 FUH459174:FUH459176 GED459174:GED459176 GNZ459174:GNZ459176 GXV459174:GXV459176 HHR459174:HHR459176 HRN459174:HRN459176 IBJ459174:IBJ459176 ILF459174:ILF459176 IVB459174:IVB459176 JEX459174:JEX459176 JOT459174:JOT459176 JYP459174:JYP459176 KIL459174:KIL459176 KSH459174:KSH459176 LCD459174:LCD459176 LLZ459174:LLZ459176 LVV459174:LVV459176 MFR459174:MFR459176 MPN459174:MPN459176 MZJ459174:MZJ459176 NJF459174:NJF459176 NTB459174:NTB459176 OCX459174:OCX459176 OMT459174:OMT459176 OWP459174:OWP459176 PGL459174:PGL459176 PQH459174:PQH459176 QAD459174:QAD459176 QJZ459174:QJZ459176 QTV459174:QTV459176 RDR459174:RDR459176 RNN459174:RNN459176 RXJ459174:RXJ459176 SHF459174:SHF459176 SRB459174:SRB459176 TAX459174:TAX459176 TKT459174:TKT459176 TUP459174:TUP459176 UEL459174:UEL459176 UOH459174:UOH459176 UYD459174:UYD459176 VHZ459174:VHZ459176 VRV459174:VRV459176 WBR459174:WBR459176 WLN459174:WLN459176 WVJ459174:WVJ459176 B524710:B524712 IX524710:IX524712 ST524710:ST524712 ACP524710:ACP524712 AML524710:AML524712 AWH524710:AWH524712 BGD524710:BGD524712 BPZ524710:BPZ524712 BZV524710:BZV524712 CJR524710:CJR524712 CTN524710:CTN524712 DDJ524710:DDJ524712 DNF524710:DNF524712 DXB524710:DXB524712 EGX524710:EGX524712 EQT524710:EQT524712 FAP524710:FAP524712 FKL524710:FKL524712 FUH524710:FUH524712 GED524710:GED524712 GNZ524710:GNZ524712 GXV524710:GXV524712 HHR524710:HHR524712 HRN524710:HRN524712 IBJ524710:IBJ524712 ILF524710:ILF524712 IVB524710:IVB524712 JEX524710:JEX524712 JOT524710:JOT524712 JYP524710:JYP524712 KIL524710:KIL524712 KSH524710:KSH524712 LCD524710:LCD524712 LLZ524710:LLZ524712 LVV524710:LVV524712 MFR524710:MFR524712 MPN524710:MPN524712 MZJ524710:MZJ524712 NJF524710:NJF524712 NTB524710:NTB524712 OCX524710:OCX524712 OMT524710:OMT524712 OWP524710:OWP524712 PGL524710:PGL524712 PQH524710:PQH524712 QAD524710:QAD524712 QJZ524710:QJZ524712 QTV524710:QTV524712 RDR524710:RDR524712 RNN524710:RNN524712 RXJ524710:RXJ524712 SHF524710:SHF524712 SRB524710:SRB524712 TAX524710:TAX524712 TKT524710:TKT524712 TUP524710:TUP524712 UEL524710:UEL524712 UOH524710:UOH524712 UYD524710:UYD524712 VHZ524710:VHZ524712 VRV524710:VRV524712 WBR524710:WBR524712 WLN524710:WLN524712 WVJ524710:WVJ524712 B590246:B590248 IX590246:IX590248 ST590246:ST590248 ACP590246:ACP590248 AML590246:AML590248 AWH590246:AWH590248 BGD590246:BGD590248 BPZ590246:BPZ590248 BZV590246:BZV590248 CJR590246:CJR590248 CTN590246:CTN590248 DDJ590246:DDJ590248 DNF590246:DNF590248 DXB590246:DXB590248 EGX590246:EGX590248 EQT590246:EQT590248 FAP590246:FAP590248 FKL590246:FKL590248 FUH590246:FUH590248 GED590246:GED590248 GNZ590246:GNZ590248 GXV590246:GXV590248 HHR590246:HHR590248 HRN590246:HRN590248 IBJ590246:IBJ590248 ILF590246:ILF590248 IVB590246:IVB590248 JEX590246:JEX590248 JOT590246:JOT590248 JYP590246:JYP590248 KIL590246:KIL590248 KSH590246:KSH590248 LCD590246:LCD590248 LLZ590246:LLZ590248 LVV590246:LVV590248 MFR590246:MFR590248 MPN590246:MPN590248 MZJ590246:MZJ590248 NJF590246:NJF590248 NTB590246:NTB590248 OCX590246:OCX590248 OMT590246:OMT590248 OWP590246:OWP590248 PGL590246:PGL590248 PQH590246:PQH590248 QAD590246:QAD590248 QJZ590246:QJZ590248 QTV590246:QTV590248 RDR590246:RDR590248 RNN590246:RNN590248 RXJ590246:RXJ590248 SHF590246:SHF590248 SRB590246:SRB590248 TAX590246:TAX590248 TKT590246:TKT590248 TUP590246:TUP590248 UEL590246:UEL590248 UOH590246:UOH590248 UYD590246:UYD590248 VHZ590246:VHZ590248 VRV590246:VRV590248 WBR590246:WBR590248 WLN590246:WLN590248 WVJ590246:WVJ590248 B655782:B655784 IX655782:IX655784 ST655782:ST655784 ACP655782:ACP655784 AML655782:AML655784 AWH655782:AWH655784 BGD655782:BGD655784 BPZ655782:BPZ655784 BZV655782:BZV655784 CJR655782:CJR655784 CTN655782:CTN655784 DDJ655782:DDJ655784 DNF655782:DNF655784 DXB655782:DXB655784 EGX655782:EGX655784 EQT655782:EQT655784 FAP655782:FAP655784 FKL655782:FKL655784 FUH655782:FUH655784 GED655782:GED655784 GNZ655782:GNZ655784 GXV655782:GXV655784 HHR655782:HHR655784 HRN655782:HRN655784 IBJ655782:IBJ655784 ILF655782:ILF655784 IVB655782:IVB655784 JEX655782:JEX655784 JOT655782:JOT655784 JYP655782:JYP655784 KIL655782:KIL655784 KSH655782:KSH655784 LCD655782:LCD655784 LLZ655782:LLZ655784 LVV655782:LVV655784 MFR655782:MFR655784 MPN655782:MPN655784 MZJ655782:MZJ655784 NJF655782:NJF655784 NTB655782:NTB655784 OCX655782:OCX655784 OMT655782:OMT655784 OWP655782:OWP655784 PGL655782:PGL655784 PQH655782:PQH655784 QAD655782:QAD655784 QJZ655782:QJZ655784 QTV655782:QTV655784 RDR655782:RDR655784 RNN655782:RNN655784 RXJ655782:RXJ655784 SHF655782:SHF655784 SRB655782:SRB655784 TAX655782:TAX655784 TKT655782:TKT655784 TUP655782:TUP655784 UEL655782:UEL655784 UOH655782:UOH655784 UYD655782:UYD655784 VHZ655782:VHZ655784 VRV655782:VRV655784 WBR655782:WBR655784 WLN655782:WLN655784 WVJ655782:WVJ655784 B721318:B721320 IX721318:IX721320 ST721318:ST721320 ACP721318:ACP721320 AML721318:AML721320 AWH721318:AWH721320 BGD721318:BGD721320 BPZ721318:BPZ721320 BZV721318:BZV721320 CJR721318:CJR721320 CTN721318:CTN721320 DDJ721318:DDJ721320 DNF721318:DNF721320 DXB721318:DXB721320 EGX721318:EGX721320 EQT721318:EQT721320 FAP721318:FAP721320 FKL721318:FKL721320 FUH721318:FUH721320 GED721318:GED721320 GNZ721318:GNZ721320 GXV721318:GXV721320 HHR721318:HHR721320 HRN721318:HRN721320 IBJ721318:IBJ721320 ILF721318:ILF721320 IVB721318:IVB721320 JEX721318:JEX721320 JOT721318:JOT721320 JYP721318:JYP721320 KIL721318:KIL721320 KSH721318:KSH721320 LCD721318:LCD721320 LLZ721318:LLZ721320 LVV721318:LVV721320 MFR721318:MFR721320 MPN721318:MPN721320 MZJ721318:MZJ721320 NJF721318:NJF721320 NTB721318:NTB721320 OCX721318:OCX721320 OMT721318:OMT721320 OWP721318:OWP721320 PGL721318:PGL721320 PQH721318:PQH721320 QAD721318:QAD721320 QJZ721318:QJZ721320 QTV721318:QTV721320 RDR721318:RDR721320 RNN721318:RNN721320 RXJ721318:RXJ721320 SHF721318:SHF721320 SRB721318:SRB721320 TAX721318:TAX721320 TKT721318:TKT721320 TUP721318:TUP721320 UEL721318:UEL721320 UOH721318:UOH721320 UYD721318:UYD721320 VHZ721318:VHZ721320 VRV721318:VRV721320 WBR721318:WBR721320 WLN721318:WLN721320 WVJ721318:WVJ721320 B786854:B786856 IX786854:IX786856 ST786854:ST786856 ACP786854:ACP786856 AML786854:AML786856 AWH786854:AWH786856 BGD786854:BGD786856 BPZ786854:BPZ786856 BZV786854:BZV786856 CJR786854:CJR786856 CTN786854:CTN786856 DDJ786854:DDJ786856 DNF786854:DNF786856 DXB786854:DXB786856 EGX786854:EGX786856 EQT786854:EQT786856 FAP786854:FAP786856 FKL786854:FKL786856 FUH786854:FUH786856 GED786854:GED786856 GNZ786854:GNZ786856 GXV786854:GXV786856 HHR786854:HHR786856 HRN786854:HRN786856 IBJ786854:IBJ786856 ILF786854:ILF786856 IVB786854:IVB786856 JEX786854:JEX786856 JOT786854:JOT786856 JYP786854:JYP786856 KIL786854:KIL786856 KSH786854:KSH786856 LCD786854:LCD786856 LLZ786854:LLZ786856 LVV786854:LVV786856 MFR786854:MFR786856 MPN786854:MPN786856 MZJ786854:MZJ786856 NJF786854:NJF786856 NTB786854:NTB786856 OCX786854:OCX786856 OMT786854:OMT786856 OWP786854:OWP786856 PGL786854:PGL786856 PQH786854:PQH786856 QAD786854:QAD786856 QJZ786854:QJZ786856 QTV786854:QTV786856 RDR786854:RDR786856 RNN786854:RNN786856 RXJ786854:RXJ786856 SHF786854:SHF786856 SRB786854:SRB786856 TAX786854:TAX786856 TKT786854:TKT786856 TUP786854:TUP786856 UEL786854:UEL786856 UOH786854:UOH786856 UYD786854:UYD786856 VHZ786854:VHZ786856 VRV786854:VRV786856 WBR786854:WBR786856 WLN786854:WLN786856 WVJ786854:WVJ786856 B852390:B852392 IX852390:IX852392 ST852390:ST852392 ACP852390:ACP852392 AML852390:AML852392 AWH852390:AWH852392 BGD852390:BGD852392 BPZ852390:BPZ852392 BZV852390:BZV852392 CJR852390:CJR852392 CTN852390:CTN852392 DDJ852390:DDJ852392 DNF852390:DNF852392 DXB852390:DXB852392 EGX852390:EGX852392 EQT852390:EQT852392 FAP852390:FAP852392 FKL852390:FKL852392 FUH852390:FUH852392 GED852390:GED852392 GNZ852390:GNZ852392 GXV852390:GXV852392 HHR852390:HHR852392 HRN852390:HRN852392 IBJ852390:IBJ852392 ILF852390:ILF852392 IVB852390:IVB852392 JEX852390:JEX852392 JOT852390:JOT852392 JYP852390:JYP852392 KIL852390:KIL852392 KSH852390:KSH852392 LCD852390:LCD852392 LLZ852390:LLZ852392 LVV852390:LVV852392 MFR852390:MFR852392 MPN852390:MPN852392 MZJ852390:MZJ852392 NJF852390:NJF852392 NTB852390:NTB852392 OCX852390:OCX852392 OMT852390:OMT852392 OWP852390:OWP852392 PGL852390:PGL852392 PQH852390:PQH852392 QAD852390:QAD852392 QJZ852390:QJZ852392 QTV852390:QTV852392 RDR852390:RDR852392 RNN852390:RNN852392 RXJ852390:RXJ852392 SHF852390:SHF852392 SRB852390:SRB852392 TAX852390:TAX852392 TKT852390:TKT852392 TUP852390:TUP852392 UEL852390:UEL852392 UOH852390:UOH852392 UYD852390:UYD852392 VHZ852390:VHZ852392 VRV852390:VRV852392 WBR852390:WBR852392 WLN852390:WLN852392 WVJ852390:WVJ852392 B917926:B917928 IX917926:IX917928 ST917926:ST917928 ACP917926:ACP917928 AML917926:AML917928 AWH917926:AWH917928 BGD917926:BGD917928 BPZ917926:BPZ917928 BZV917926:BZV917928 CJR917926:CJR917928 CTN917926:CTN917928 DDJ917926:DDJ917928 DNF917926:DNF917928 DXB917926:DXB917928 EGX917926:EGX917928 EQT917926:EQT917928 FAP917926:FAP917928 FKL917926:FKL917928 FUH917926:FUH917928 GED917926:GED917928 GNZ917926:GNZ917928 GXV917926:GXV917928 HHR917926:HHR917928 HRN917926:HRN917928 IBJ917926:IBJ917928 ILF917926:ILF917928 IVB917926:IVB917928 JEX917926:JEX917928 JOT917926:JOT917928 JYP917926:JYP917928 KIL917926:KIL917928 KSH917926:KSH917928 LCD917926:LCD917928 LLZ917926:LLZ917928 LVV917926:LVV917928 MFR917926:MFR917928 MPN917926:MPN917928 MZJ917926:MZJ917928 NJF917926:NJF917928 NTB917926:NTB917928 OCX917926:OCX917928 OMT917926:OMT917928 OWP917926:OWP917928 PGL917926:PGL917928 PQH917926:PQH917928 QAD917926:QAD917928 QJZ917926:QJZ917928 QTV917926:QTV917928 RDR917926:RDR917928 RNN917926:RNN917928 RXJ917926:RXJ917928 SHF917926:SHF917928 SRB917926:SRB917928 TAX917926:TAX917928 TKT917926:TKT917928 TUP917926:TUP917928 UEL917926:UEL917928 UOH917926:UOH917928 UYD917926:UYD917928 VHZ917926:VHZ917928 VRV917926:VRV917928 WBR917926:WBR917928 WLN917926:WLN917928 WVJ917926:WVJ917928 B983462:B983464 IX983462:IX983464 ST983462:ST983464 ACP983462:ACP983464 AML983462:AML983464 AWH983462:AWH983464 BGD983462:BGD983464 BPZ983462:BPZ983464 BZV983462:BZV983464 CJR983462:CJR983464 CTN983462:CTN983464 DDJ983462:DDJ983464 DNF983462:DNF983464 DXB983462:DXB983464 EGX983462:EGX983464 EQT983462:EQT983464 FAP983462:FAP983464 FKL983462:FKL983464 FUH983462:FUH983464 GED983462:GED983464 GNZ983462:GNZ983464 GXV983462:GXV983464 HHR983462:HHR983464 HRN983462:HRN983464 IBJ983462:IBJ983464 ILF983462:ILF983464 IVB983462:IVB983464 JEX983462:JEX983464 JOT983462:JOT983464 JYP983462:JYP983464 KIL983462:KIL983464 KSH983462:KSH983464 LCD983462:LCD983464 LLZ983462:LLZ983464 LVV983462:LVV983464 MFR983462:MFR983464 MPN983462:MPN983464 MZJ983462:MZJ983464 NJF983462:NJF983464 NTB983462:NTB983464 OCX983462:OCX983464 OMT983462:OMT983464 OWP983462:OWP983464 PGL983462:PGL983464 PQH983462:PQH983464 QAD983462:QAD983464 QJZ983462:QJZ983464 QTV983462:QTV983464 RDR983462:RDR983464 RNN983462:RNN983464 RXJ983462:RXJ983464 SHF983462:SHF983464 SRB983462:SRB983464 TAX983462:TAX983464 TKT983462:TKT983464 TUP983462:TUP983464 UEL983462:UEL983464 UOH983462:UOH983464 UYD983462:UYD983464 VHZ983462:VHZ983464 VRV983462:VRV983464 WBR983462:WBR983464 WLN983462:WLN983464 WVJ983462:WVJ983464 B190 IX190 ST190 ACP190 AML190 AWH190 BGD190 BPZ190 BZV190 CJR190 CTN190 DDJ190 DNF190 DXB190 EGX190 EQT190 FAP190 FKL190 FUH190 GED190 GNZ190 GXV190 HHR190 HRN190 IBJ190 ILF190 IVB190 JEX190 JOT190 JYP190 KIL190 KSH190 LCD190 LLZ190 LVV190 MFR190 MPN190 MZJ190 NJF190 NTB190 OCX190 OMT190 OWP190 PGL190 PQH190 QAD190 QJZ190 QTV190 RDR190 RNN190 RXJ190 SHF190 SRB190 TAX190 TKT190 TUP190 UEL190 UOH190 UYD190 VHZ190 VRV190 WBR190 WLN190 WVJ190 B65844 IX65844 ST65844 ACP65844 AML65844 AWH65844 BGD65844 BPZ65844 BZV65844 CJR65844 CTN65844 DDJ65844 DNF65844 DXB65844 EGX65844 EQT65844 FAP65844 FKL65844 FUH65844 GED65844 GNZ65844 GXV65844 HHR65844 HRN65844 IBJ65844 ILF65844 IVB65844 JEX65844 JOT65844 JYP65844 KIL65844 KSH65844 LCD65844 LLZ65844 LVV65844 MFR65844 MPN65844 MZJ65844 NJF65844 NTB65844 OCX65844 OMT65844 OWP65844 PGL65844 PQH65844 QAD65844 QJZ65844 QTV65844 RDR65844 RNN65844 RXJ65844 SHF65844 SRB65844 TAX65844 TKT65844 TUP65844 UEL65844 UOH65844 UYD65844 VHZ65844 VRV65844 WBR65844 WLN65844 WVJ65844 B131380 IX131380 ST131380 ACP131380 AML131380 AWH131380 BGD131380 BPZ131380 BZV131380 CJR131380 CTN131380 DDJ131380 DNF131380 DXB131380 EGX131380 EQT131380 FAP131380 FKL131380 FUH131380 GED131380 GNZ131380 GXV131380 HHR131380 HRN131380 IBJ131380 ILF131380 IVB131380 JEX131380 JOT131380 JYP131380 KIL131380 KSH131380 LCD131380 LLZ131380 LVV131380 MFR131380 MPN131380 MZJ131380 NJF131380 NTB131380 OCX131380 OMT131380 OWP131380 PGL131380 PQH131380 QAD131380 QJZ131380 QTV131380 RDR131380 RNN131380 RXJ131380 SHF131380 SRB131380 TAX131380 TKT131380 TUP131380 UEL131380 UOH131380 UYD131380 VHZ131380 VRV131380 WBR131380 WLN131380 WVJ131380 B196916 IX196916 ST196916 ACP196916 AML196916 AWH196916 BGD196916 BPZ196916 BZV196916 CJR196916 CTN196916 DDJ196916 DNF196916 DXB196916 EGX196916 EQT196916 FAP196916 FKL196916 FUH196916 GED196916 GNZ196916 GXV196916 HHR196916 HRN196916 IBJ196916 ILF196916 IVB196916 JEX196916 JOT196916 JYP196916 KIL196916 KSH196916 LCD196916 LLZ196916 LVV196916 MFR196916 MPN196916 MZJ196916 NJF196916 NTB196916 OCX196916 OMT196916 OWP196916 PGL196916 PQH196916 QAD196916 QJZ196916 QTV196916 RDR196916 RNN196916 RXJ196916 SHF196916 SRB196916 TAX196916 TKT196916 TUP196916 UEL196916 UOH196916 UYD196916 VHZ196916 VRV196916 WBR196916 WLN196916 WVJ196916 B262452 IX262452 ST262452 ACP262452 AML262452 AWH262452 BGD262452 BPZ262452 BZV262452 CJR262452 CTN262452 DDJ262452 DNF262452 DXB262452 EGX262452 EQT262452 FAP262452 FKL262452 FUH262452 GED262452 GNZ262452 GXV262452 HHR262452 HRN262452 IBJ262452 ILF262452 IVB262452 JEX262452 JOT262452 JYP262452 KIL262452 KSH262452 LCD262452 LLZ262452 LVV262452 MFR262452 MPN262452 MZJ262452 NJF262452 NTB262452 OCX262452 OMT262452 OWP262452 PGL262452 PQH262452 QAD262452 QJZ262452 QTV262452 RDR262452 RNN262452 RXJ262452 SHF262452 SRB262452 TAX262452 TKT262452 TUP262452 UEL262452 UOH262452 UYD262452 VHZ262452 VRV262452 WBR262452 WLN262452 WVJ262452 B327988 IX327988 ST327988 ACP327988 AML327988 AWH327988 BGD327988 BPZ327988 BZV327988 CJR327988 CTN327988 DDJ327988 DNF327988 DXB327988 EGX327988 EQT327988 FAP327988 FKL327988 FUH327988 GED327988 GNZ327988 GXV327988 HHR327988 HRN327988 IBJ327988 ILF327988 IVB327988 JEX327988 JOT327988 JYP327988 KIL327988 KSH327988 LCD327988 LLZ327988 LVV327988 MFR327988 MPN327988 MZJ327988 NJF327988 NTB327988 OCX327988 OMT327988 OWP327988 PGL327988 PQH327988 QAD327988 QJZ327988 QTV327988 RDR327988 RNN327988 RXJ327988 SHF327988 SRB327988 TAX327988 TKT327988 TUP327988 UEL327988 UOH327988 UYD327988 VHZ327988 VRV327988 WBR327988 WLN327988 WVJ327988 B393524 IX393524 ST393524 ACP393524 AML393524 AWH393524 BGD393524 BPZ393524 BZV393524 CJR393524 CTN393524 DDJ393524 DNF393524 DXB393524 EGX393524 EQT393524 FAP393524 FKL393524 FUH393524 GED393524 GNZ393524 GXV393524 HHR393524 HRN393524 IBJ393524 ILF393524 IVB393524 JEX393524 JOT393524 JYP393524 KIL393524 KSH393524 LCD393524 LLZ393524 LVV393524 MFR393524 MPN393524 MZJ393524 NJF393524 NTB393524 OCX393524 OMT393524 OWP393524 PGL393524 PQH393524 QAD393524 QJZ393524 QTV393524 RDR393524 RNN393524 RXJ393524 SHF393524 SRB393524 TAX393524 TKT393524 TUP393524 UEL393524 UOH393524 UYD393524 VHZ393524 VRV393524 WBR393524 WLN393524 WVJ393524 B459060 IX459060 ST459060 ACP459060 AML459060 AWH459060 BGD459060 BPZ459060 BZV459060 CJR459060 CTN459060 DDJ459060 DNF459060 DXB459060 EGX459060 EQT459060 FAP459060 FKL459060 FUH459060 GED459060 GNZ459060 GXV459060 HHR459060 HRN459060 IBJ459060 ILF459060 IVB459060 JEX459060 JOT459060 JYP459060 KIL459060 KSH459060 LCD459060 LLZ459060 LVV459060 MFR459060 MPN459060 MZJ459060 NJF459060 NTB459060 OCX459060 OMT459060 OWP459060 PGL459060 PQH459060 QAD459060 QJZ459060 QTV459060 RDR459060 RNN459060 RXJ459060 SHF459060 SRB459060 TAX459060 TKT459060 TUP459060 UEL459060 UOH459060 UYD459060 VHZ459060 VRV459060 WBR459060 WLN459060 WVJ459060 B524596 IX524596 ST524596 ACP524596 AML524596 AWH524596 BGD524596 BPZ524596 BZV524596 CJR524596 CTN524596 DDJ524596 DNF524596 DXB524596 EGX524596 EQT524596 FAP524596 FKL524596 FUH524596 GED524596 GNZ524596 GXV524596 HHR524596 HRN524596 IBJ524596 ILF524596 IVB524596 JEX524596 JOT524596 JYP524596 KIL524596 KSH524596 LCD524596 LLZ524596 LVV524596 MFR524596 MPN524596 MZJ524596 NJF524596 NTB524596 OCX524596 OMT524596 OWP524596 PGL524596 PQH524596 QAD524596 QJZ524596 QTV524596 RDR524596 RNN524596 RXJ524596 SHF524596 SRB524596 TAX524596 TKT524596 TUP524596 UEL524596 UOH524596 UYD524596 VHZ524596 VRV524596 WBR524596 WLN524596 WVJ524596 B590132 IX590132 ST590132 ACP590132 AML590132 AWH590132 BGD590132 BPZ590132 BZV590132 CJR590132 CTN590132 DDJ590132 DNF590132 DXB590132 EGX590132 EQT590132 FAP590132 FKL590132 FUH590132 GED590132 GNZ590132 GXV590132 HHR590132 HRN590132 IBJ590132 ILF590132 IVB590132 JEX590132 JOT590132 JYP590132 KIL590132 KSH590132 LCD590132 LLZ590132 LVV590132 MFR590132 MPN590132 MZJ590132 NJF590132 NTB590132 OCX590132 OMT590132 OWP590132 PGL590132 PQH590132 QAD590132 QJZ590132 QTV590132 RDR590132 RNN590132 RXJ590132 SHF590132 SRB590132 TAX590132 TKT590132 TUP590132 UEL590132 UOH590132 UYD590132 VHZ590132 VRV590132 WBR590132 WLN590132 WVJ590132 B655668 IX655668 ST655668 ACP655668 AML655668 AWH655668 BGD655668 BPZ655668 BZV655668 CJR655668 CTN655668 DDJ655668 DNF655668 DXB655668 EGX655668 EQT655668 FAP655668 FKL655668 FUH655668 GED655668 GNZ655668 GXV655668 HHR655668 HRN655668 IBJ655668 ILF655668 IVB655668 JEX655668 JOT655668 JYP655668 KIL655668 KSH655668 LCD655668 LLZ655668 LVV655668 MFR655668 MPN655668 MZJ655668 NJF655668 NTB655668 OCX655668 OMT655668 OWP655668 PGL655668 PQH655668 QAD655668 QJZ655668 QTV655668 RDR655668 RNN655668 RXJ655668 SHF655668 SRB655668 TAX655668 TKT655668 TUP655668 UEL655668 UOH655668 UYD655668 VHZ655668 VRV655668 WBR655668 WLN655668 WVJ655668 B721204 IX721204 ST721204 ACP721204 AML721204 AWH721204 BGD721204 BPZ721204 BZV721204 CJR721204 CTN721204 DDJ721204 DNF721204 DXB721204 EGX721204 EQT721204 FAP721204 FKL721204 FUH721204 GED721204 GNZ721204 GXV721204 HHR721204 HRN721204 IBJ721204 ILF721204 IVB721204 JEX721204 JOT721204 JYP721204 KIL721204 KSH721204 LCD721204 LLZ721204 LVV721204 MFR721204 MPN721204 MZJ721204 NJF721204 NTB721204 OCX721204 OMT721204 OWP721204 PGL721204 PQH721204 QAD721204 QJZ721204 QTV721204 RDR721204 RNN721204 RXJ721204 SHF721204 SRB721204 TAX721204 TKT721204 TUP721204 UEL721204 UOH721204 UYD721204 VHZ721204 VRV721204 WBR721204 WLN721204 WVJ721204 B786740 IX786740 ST786740 ACP786740 AML786740 AWH786740 BGD786740 BPZ786740 BZV786740 CJR786740 CTN786740 DDJ786740 DNF786740 DXB786740 EGX786740 EQT786740 FAP786740 FKL786740 FUH786740 GED786740 GNZ786740 GXV786740 HHR786740 HRN786740 IBJ786740 ILF786740 IVB786740 JEX786740 JOT786740 JYP786740 KIL786740 KSH786740 LCD786740 LLZ786740 LVV786740 MFR786740 MPN786740 MZJ786740 NJF786740 NTB786740 OCX786740 OMT786740 OWP786740 PGL786740 PQH786740 QAD786740 QJZ786740 QTV786740 RDR786740 RNN786740 RXJ786740 SHF786740 SRB786740 TAX786740 TKT786740 TUP786740 UEL786740 UOH786740 UYD786740 VHZ786740 VRV786740 WBR786740 WLN786740 WVJ786740 B852276 IX852276 ST852276 ACP852276 AML852276 AWH852276 BGD852276 BPZ852276 BZV852276 CJR852276 CTN852276 DDJ852276 DNF852276 DXB852276 EGX852276 EQT852276 FAP852276 FKL852276 FUH852276 GED852276 GNZ852276 GXV852276 HHR852276 HRN852276 IBJ852276 ILF852276 IVB852276 JEX852276 JOT852276 JYP852276 KIL852276 KSH852276 LCD852276 LLZ852276 LVV852276 MFR852276 MPN852276 MZJ852276 NJF852276 NTB852276 OCX852276 OMT852276 OWP852276 PGL852276 PQH852276 QAD852276 QJZ852276 QTV852276 RDR852276 RNN852276 RXJ852276 SHF852276 SRB852276 TAX852276 TKT852276 TUP852276 UEL852276 UOH852276 UYD852276 VHZ852276 VRV852276 WBR852276 WLN852276 WVJ852276 B917812 IX917812 ST917812 ACP917812 AML917812 AWH917812 BGD917812 BPZ917812 BZV917812 CJR917812 CTN917812 DDJ917812 DNF917812 DXB917812 EGX917812 EQT917812 FAP917812 FKL917812 FUH917812 GED917812 GNZ917812 GXV917812 HHR917812 HRN917812 IBJ917812 ILF917812 IVB917812 JEX917812 JOT917812 JYP917812 KIL917812 KSH917812 LCD917812 LLZ917812 LVV917812 MFR917812 MPN917812 MZJ917812 NJF917812 NTB917812 OCX917812 OMT917812 OWP917812 PGL917812 PQH917812 QAD917812 QJZ917812 QTV917812 RDR917812 RNN917812 RXJ917812 SHF917812 SRB917812 TAX917812 TKT917812 TUP917812 UEL917812 UOH917812 UYD917812 VHZ917812 VRV917812 WBR917812 WLN917812 WVJ917812 B983348 IX983348 ST983348 ACP983348 AML983348 AWH983348 BGD983348 BPZ983348 BZV983348 CJR983348 CTN983348 DDJ983348 DNF983348 DXB983348 EGX983348 EQT983348 FAP983348 FKL983348 FUH983348 GED983348 GNZ983348 GXV983348 HHR983348 HRN983348 IBJ983348 ILF983348 IVB983348 JEX983348 JOT983348 JYP983348 KIL983348 KSH983348 LCD983348 LLZ983348 LVV983348 MFR983348 MPN983348 MZJ983348 NJF983348 NTB983348 OCX983348 OMT983348 OWP983348 PGL983348 PQH983348 QAD983348 QJZ983348 QTV983348 RDR983348 RNN983348 RXJ983348 SHF983348 SRB983348 TAX983348 TKT983348 TUP983348 UEL983348 UOH983348 UYD983348 VHZ983348 VRV983348 WBR983348 WLN983348 WVJ983348 B253:B255 IX253:IX255 ST253:ST255 ACP253:ACP255 AML253:AML255 AWH253:AWH255 BGD253:BGD255 BPZ253:BPZ255 BZV253:BZV255 CJR253:CJR255 CTN253:CTN255 DDJ253:DDJ255 DNF253:DNF255 DXB253:DXB255 EGX253:EGX255 EQT253:EQT255 FAP253:FAP255 FKL253:FKL255 FUH253:FUH255 GED253:GED255 GNZ253:GNZ255 GXV253:GXV255 HHR253:HHR255 HRN253:HRN255 IBJ253:IBJ255 ILF253:ILF255 IVB253:IVB255 JEX253:JEX255 JOT253:JOT255 JYP253:JYP255 KIL253:KIL255 KSH253:KSH255 LCD253:LCD255 LLZ253:LLZ255 LVV253:LVV255 MFR253:MFR255 MPN253:MPN255 MZJ253:MZJ255 NJF253:NJF255 NTB253:NTB255 OCX253:OCX255 OMT253:OMT255 OWP253:OWP255 PGL253:PGL255 PQH253:PQH255 QAD253:QAD255 QJZ253:QJZ255 QTV253:QTV255 RDR253:RDR255 RNN253:RNN255 RXJ253:RXJ255 SHF253:SHF255 SRB253:SRB255 TAX253:TAX255 TKT253:TKT255 TUP253:TUP255 UEL253:UEL255 UOH253:UOH255 UYD253:UYD255 VHZ253:VHZ255 VRV253:VRV255 WBR253:WBR255 WLN253:WLN255 WVJ253:WVJ255 B65907:B65909 IX65907:IX65909 ST65907:ST65909 ACP65907:ACP65909 AML65907:AML65909 AWH65907:AWH65909 BGD65907:BGD65909 BPZ65907:BPZ65909 BZV65907:BZV65909 CJR65907:CJR65909 CTN65907:CTN65909 DDJ65907:DDJ65909 DNF65907:DNF65909 DXB65907:DXB65909 EGX65907:EGX65909 EQT65907:EQT65909 FAP65907:FAP65909 FKL65907:FKL65909 FUH65907:FUH65909 GED65907:GED65909 GNZ65907:GNZ65909 GXV65907:GXV65909 HHR65907:HHR65909 HRN65907:HRN65909 IBJ65907:IBJ65909 ILF65907:ILF65909 IVB65907:IVB65909 JEX65907:JEX65909 JOT65907:JOT65909 JYP65907:JYP65909 KIL65907:KIL65909 KSH65907:KSH65909 LCD65907:LCD65909 LLZ65907:LLZ65909 LVV65907:LVV65909 MFR65907:MFR65909 MPN65907:MPN65909 MZJ65907:MZJ65909 NJF65907:NJF65909 NTB65907:NTB65909 OCX65907:OCX65909 OMT65907:OMT65909 OWP65907:OWP65909 PGL65907:PGL65909 PQH65907:PQH65909 QAD65907:QAD65909 QJZ65907:QJZ65909 QTV65907:QTV65909 RDR65907:RDR65909 RNN65907:RNN65909 RXJ65907:RXJ65909 SHF65907:SHF65909 SRB65907:SRB65909 TAX65907:TAX65909 TKT65907:TKT65909 TUP65907:TUP65909 UEL65907:UEL65909 UOH65907:UOH65909 UYD65907:UYD65909 VHZ65907:VHZ65909 VRV65907:VRV65909 WBR65907:WBR65909 WLN65907:WLN65909 WVJ65907:WVJ65909 B131443:B131445 IX131443:IX131445 ST131443:ST131445 ACP131443:ACP131445 AML131443:AML131445 AWH131443:AWH131445 BGD131443:BGD131445 BPZ131443:BPZ131445 BZV131443:BZV131445 CJR131443:CJR131445 CTN131443:CTN131445 DDJ131443:DDJ131445 DNF131443:DNF131445 DXB131443:DXB131445 EGX131443:EGX131445 EQT131443:EQT131445 FAP131443:FAP131445 FKL131443:FKL131445 FUH131443:FUH131445 GED131443:GED131445 GNZ131443:GNZ131445 GXV131443:GXV131445 HHR131443:HHR131445 HRN131443:HRN131445 IBJ131443:IBJ131445 ILF131443:ILF131445 IVB131443:IVB131445 JEX131443:JEX131445 JOT131443:JOT131445 JYP131443:JYP131445 KIL131443:KIL131445 KSH131443:KSH131445 LCD131443:LCD131445 LLZ131443:LLZ131445 LVV131443:LVV131445 MFR131443:MFR131445 MPN131443:MPN131445 MZJ131443:MZJ131445 NJF131443:NJF131445 NTB131443:NTB131445 OCX131443:OCX131445 OMT131443:OMT131445 OWP131443:OWP131445 PGL131443:PGL131445 PQH131443:PQH131445 QAD131443:QAD131445 QJZ131443:QJZ131445 QTV131443:QTV131445 RDR131443:RDR131445 RNN131443:RNN131445 RXJ131443:RXJ131445 SHF131443:SHF131445 SRB131443:SRB131445 TAX131443:TAX131445 TKT131443:TKT131445 TUP131443:TUP131445 UEL131443:UEL131445 UOH131443:UOH131445 UYD131443:UYD131445 VHZ131443:VHZ131445 VRV131443:VRV131445 WBR131443:WBR131445 WLN131443:WLN131445 WVJ131443:WVJ131445 B196979:B196981 IX196979:IX196981 ST196979:ST196981 ACP196979:ACP196981 AML196979:AML196981 AWH196979:AWH196981 BGD196979:BGD196981 BPZ196979:BPZ196981 BZV196979:BZV196981 CJR196979:CJR196981 CTN196979:CTN196981 DDJ196979:DDJ196981 DNF196979:DNF196981 DXB196979:DXB196981 EGX196979:EGX196981 EQT196979:EQT196981 FAP196979:FAP196981 FKL196979:FKL196981 FUH196979:FUH196981 GED196979:GED196981 GNZ196979:GNZ196981 GXV196979:GXV196981 HHR196979:HHR196981 HRN196979:HRN196981 IBJ196979:IBJ196981 ILF196979:ILF196981 IVB196979:IVB196981 JEX196979:JEX196981 JOT196979:JOT196981 JYP196979:JYP196981 KIL196979:KIL196981 KSH196979:KSH196981 LCD196979:LCD196981 LLZ196979:LLZ196981 LVV196979:LVV196981 MFR196979:MFR196981 MPN196979:MPN196981 MZJ196979:MZJ196981 NJF196979:NJF196981 NTB196979:NTB196981 OCX196979:OCX196981 OMT196979:OMT196981 OWP196979:OWP196981 PGL196979:PGL196981 PQH196979:PQH196981 QAD196979:QAD196981 QJZ196979:QJZ196981 QTV196979:QTV196981 RDR196979:RDR196981 RNN196979:RNN196981 RXJ196979:RXJ196981 SHF196979:SHF196981 SRB196979:SRB196981 TAX196979:TAX196981 TKT196979:TKT196981 TUP196979:TUP196981 UEL196979:UEL196981 UOH196979:UOH196981 UYD196979:UYD196981 VHZ196979:VHZ196981 VRV196979:VRV196981 WBR196979:WBR196981 WLN196979:WLN196981 WVJ196979:WVJ196981 B262515:B262517 IX262515:IX262517 ST262515:ST262517 ACP262515:ACP262517 AML262515:AML262517 AWH262515:AWH262517 BGD262515:BGD262517 BPZ262515:BPZ262517 BZV262515:BZV262517 CJR262515:CJR262517 CTN262515:CTN262517 DDJ262515:DDJ262517 DNF262515:DNF262517 DXB262515:DXB262517 EGX262515:EGX262517 EQT262515:EQT262517 FAP262515:FAP262517 FKL262515:FKL262517 FUH262515:FUH262517 GED262515:GED262517 GNZ262515:GNZ262517 GXV262515:GXV262517 HHR262515:HHR262517 HRN262515:HRN262517 IBJ262515:IBJ262517 ILF262515:ILF262517 IVB262515:IVB262517 JEX262515:JEX262517 JOT262515:JOT262517 JYP262515:JYP262517 KIL262515:KIL262517 KSH262515:KSH262517 LCD262515:LCD262517 LLZ262515:LLZ262517 LVV262515:LVV262517 MFR262515:MFR262517 MPN262515:MPN262517 MZJ262515:MZJ262517 NJF262515:NJF262517 NTB262515:NTB262517 OCX262515:OCX262517 OMT262515:OMT262517 OWP262515:OWP262517 PGL262515:PGL262517 PQH262515:PQH262517 QAD262515:QAD262517 QJZ262515:QJZ262517 QTV262515:QTV262517 RDR262515:RDR262517 RNN262515:RNN262517 RXJ262515:RXJ262517 SHF262515:SHF262517 SRB262515:SRB262517 TAX262515:TAX262517 TKT262515:TKT262517 TUP262515:TUP262517 UEL262515:UEL262517 UOH262515:UOH262517 UYD262515:UYD262517 VHZ262515:VHZ262517 VRV262515:VRV262517 WBR262515:WBR262517 WLN262515:WLN262517 WVJ262515:WVJ262517 B328051:B328053 IX328051:IX328053 ST328051:ST328053 ACP328051:ACP328053 AML328051:AML328053 AWH328051:AWH328053 BGD328051:BGD328053 BPZ328051:BPZ328053 BZV328051:BZV328053 CJR328051:CJR328053 CTN328051:CTN328053 DDJ328051:DDJ328053 DNF328051:DNF328053 DXB328051:DXB328053 EGX328051:EGX328053 EQT328051:EQT328053 FAP328051:FAP328053 FKL328051:FKL328053 FUH328051:FUH328053 GED328051:GED328053 GNZ328051:GNZ328053 GXV328051:GXV328053 HHR328051:HHR328053 HRN328051:HRN328053 IBJ328051:IBJ328053 ILF328051:ILF328053 IVB328051:IVB328053 JEX328051:JEX328053 JOT328051:JOT328053 JYP328051:JYP328053 KIL328051:KIL328053 KSH328051:KSH328053 LCD328051:LCD328053 LLZ328051:LLZ328053 LVV328051:LVV328053 MFR328051:MFR328053 MPN328051:MPN328053 MZJ328051:MZJ328053 NJF328051:NJF328053 NTB328051:NTB328053 OCX328051:OCX328053 OMT328051:OMT328053 OWP328051:OWP328053 PGL328051:PGL328053 PQH328051:PQH328053 QAD328051:QAD328053 QJZ328051:QJZ328053 QTV328051:QTV328053 RDR328051:RDR328053 RNN328051:RNN328053 RXJ328051:RXJ328053 SHF328051:SHF328053 SRB328051:SRB328053 TAX328051:TAX328053 TKT328051:TKT328053 TUP328051:TUP328053 UEL328051:UEL328053 UOH328051:UOH328053 UYD328051:UYD328053 VHZ328051:VHZ328053 VRV328051:VRV328053 WBR328051:WBR328053 WLN328051:WLN328053 WVJ328051:WVJ328053 B393587:B393589 IX393587:IX393589 ST393587:ST393589 ACP393587:ACP393589 AML393587:AML393589 AWH393587:AWH393589 BGD393587:BGD393589 BPZ393587:BPZ393589 BZV393587:BZV393589 CJR393587:CJR393589 CTN393587:CTN393589 DDJ393587:DDJ393589 DNF393587:DNF393589 DXB393587:DXB393589 EGX393587:EGX393589 EQT393587:EQT393589 FAP393587:FAP393589 FKL393587:FKL393589 FUH393587:FUH393589 GED393587:GED393589 GNZ393587:GNZ393589 GXV393587:GXV393589 HHR393587:HHR393589 HRN393587:HRN393589 IBJ393587:IBJ393589 ILF393587:ILF393589 IVB393587:IVB393589 JEX393587:JEX393589 JOT393587:JOT393589 JYP393587:JYP393589 KIL393587:KIL393589 KSH393587:KSH393589 LCD393587:LCD393589 LLZ393587:LLZ393589 LVV393587:LVV393589 MFR393587:MFR393589 MPN393587:MPN393589 MZJ393587:MZJ393589 NJF393587:NJF393589 NTB393587:NTB393589 OCX393587:OCX393589 OMT393587:OMT393589 OWP393587:OWP393589 PGL393587:PGL393589 PQH393587:PQH393589 QAD393587:QAD393589 QJZ393587:QJZ393589 QTV393587:QTV393589 RDR393587:RDR393589 RNN393587:RNN393589 RXJ393587:RXJ393589 SHF393587:SHF393589 SRB393587:SRB393589 TAX393587:TAX393589 TKT393587:TKT393589 TUP393587:TUP393589 UEL393587:UEL393589 UOH393587:UOH393589 UYD393587:UYD393589 VHZ393587:VHZ393589 VRV393587:VRV393589 WBR393587:WBR393589 WLN393587:WLN393589 WVJ393587:WVJ393589 B459123:B459125 IX459123:IX459125 ST459123:ST459125 ACP459123:ACP459125 AML459123:AML459125 AWH459123:AWH459125 BGD459123:BGD459125 BPZ459123:BPZ459125 BZV459123:BZV459125 CJR459123:CJR459125 CTN459123:CTN459125 DDJ459123:DDJ459125 DNF459123:DNF459125 DXB459123:DXB459125 EGX459123:EGX459125 EQT459123:EQT459125 FAP459123:FAP459125 FKL459123:FKL459125 FUH459123:FUH459125 GED459123:GED459125 GNZ459123:GNZ459125 GXV459123:GXV459125 HHR459123:HHR459125 HRN459123:HRN459125 IBJ459123:IBJ459125 ILF459123:ILF459125 IVB459123:IVB459125 JEX459123:JEX459125 JOT459123:JOT459125 JYP459123:JYP459125 KIL459123:KIL459125 KSH459123:KSH459125 LCD459123:LCD459125 LLZ459123:LLZ459125 LVV459123:LVV459125 MFR459123:MFR459125 MPN459123:MPN459125 MZJ459123:MZJ459125 NJF459123:NJF459125 NTB459123:NTB459125 OCX459123:OCX459125 OMT459123:OMT459125 OWP459123:OWP459125 PGL459123:PGL459125 PQH459123:PQH459125 QAD459123:QAD459125 QJZ459123:QJZ459125 QTV459123:QTV459125 RDR459123:RDR459125 RNN459123:RNN459125 RXJ459123:RXJ459125 SHF459123:SHF459125 SRB459123:SRB459125 TAX459123:TAX459125 TKT459123:TKT459125 TUP459123:TUP459125 UEL459123:UEL459125 UOH459123:UOH459125 UYD459123:UYD459125 VHZ459123:VHZ459125 VRV459123:VRV459125 WBR459123:WBR459125 WLN459123:WLN459125 WVJ459123:WVJ459125 B524659:B524661 IX524659:IX524661 ST524659:ST524661 ACP524659:ACP524661 AML524659:AML524661 AWH524659:AWH524661 BGD524659:BGD524661 BPZ524659:BPZ524661 BZV524659:BZV524661 CJR524659:CJR524661 CTN524659:CTN524661 DDJ524659:DDJ524661 DNF524659:DNF524661 DXB524659:DXB524661 EGX524659:EGX524661 EQT524659:EQT524661 FAP524659:FAP524661 FKL524659:FKL524661 FUH524659:FUH524661 GED524659:GED524661 GNZ524659:GNZ524661 GXV524659:GXV524661 HHR524659:HHR524661 HRN524659:HRN524661 IBJ524659:IBJ524661 ILF524659:ILF524661 IVB524659:IVB524661 JEX524659:JEX524661 JOT524659:JOT524661 JYP524659:JYP524661 KIL524659:KIL524661 KSH524659:KSH524661 LCD524659:LCD524661 LLZ524659:LLZ524661 LVV524659:LVV524661 MFR524659:MFR524661 MPN524659:MPN524661 MZJ524659:MZJ524661 NJF524659:NJF524661 NTB524659:NTB524661 OCX524659:OCX524661 OMT524659:OMT524661 OWP524659:OWP524661 PGL524659:PGL524661 PQH524659:PQH524661 QAD524659:QAD524661 QJZ524659:QJZ524661 QTV524659:QTV524661 RDR524659:RDR524661 RNN524659:RNN524661 RXJ524659:RXJ524661 SHF524659:SHF524661 SRB524659:SRB524661 TAX524659:TAX524661 TKT524659:TKT524661 TUP524659:TUP524661 UEL524659:UEL524661 UOH524659:UOH524661 UYD524659:UYD524661 VHZ524659:VHZ524661 VRV524659:VRV524661 WBR524659:WBR524661 WLN524659:WLN524661 WVJ524659:WVJ524661 B590195:B590197 IX590195:IX590197 ST590195:ST590197 ACP590195:ACP590197 AML590195:AML590197 AWH590195:AWH590197 BGD590195:BGD590197 BPZ590195:BPZ590197 BZV590195:BZV590197 CJR590195:CJR590197 CTN590195:CTN590197 DDJ590195:DDJ590197 DNF590195:DNF590197 DXB590195:DXB590197 EGX590195:EGX590197 EQT590195:EQT590197 FAP590195:FAP590197 FKL590195:FKL590197 FUH590195:FUH590197 GED590195:GED590197 GNZ590195:GNZ590197 GXV590195:GXV590197 HHR590195:HHR590197 HRN590195:HRN590197 IBJ590195:IBJ590197 ILF590195:ILF590197 IVB590195:IVB590197 JEX590195:JEX590197 JOT590195:JOT590197 JYP590195:JYP590197 KIL590195:KIL590197 KSH590195:KSH590197 LCD590195:LCD590197 LLZ590195:LLZ590197 LVV590195:LVV590197 MFR590195:MFR590197 MPN590195:MPN590197 MZJ590195:MZJ590197 NJF590195:NJF590197 NTB590195:NTB590197 OCX590195:OCX590197 OMT590195:OMT590197 OWP590195:OWP590197 PGL590195:PGL590197 PQH590195:PQH590197 QAD590195:QAD590197 QJZ590195:QJZ590197 QTV590195:QTV590197 RDR590195:RDR590197 RNN590195:RNN590197 RXJ590195:RXJ590197 SHF590195:SHF590197 SRB590195:SRB590197 TAX590195:TAX590197 TKT590195:TKT590197 TUP590195:TUP590197 UEL590195:UEL590197 UOH590195:UOH590197 UYD590195:UYD590197 VHZ590195:VHZ590197 VRV590195:VRV590197 WBR590195:WBR590197 WLN590195:WLN590197 WVJ590195:WVJ590197 B655731:B655733 IX655731:IX655733 ST655731:ST655733 ACP655731:ACP655733 AML655731:AML655733 AWH655731:AWH655733 BGD655731:BGD655733 BPZ655731:BPZ655733 BZV655731:BZV655733 CJR655731:CJR655733 CTN655731:CTN655733 DDJ655731:DDJ655733 DNF655731:DNF655733 DXB655731:DXB655733 EGX655731:EGX655733 EQT655731:EQT655733 FAP655731:FAP655733 FKL655731:FKL655733 FUH655731:FUH655733 GED655731:GED655733 GNZ655731:GNZ655733 GXV655731:GXV655733 HHR655731:HHR655733 HRN655731:HRN655733 IBJ655731:IBJ655733 ILF655731:ILF655733 IVB655731:IVB655733 JEX655731:JEX655733 JOT655731:JOT655733 JYP655731:JYP655733 KIL655731:KIL655733 KSH655731:KSH655733 LCD655731:LCD655733 LLZ655731:LLZ655733 LVV655731:LVV655733 MFR655731:MFR655733 MPN655731:MPN655733 MZJ655731:MZJ655733 NJF655731:NJF655733 NTB655731:NTB655733 OCX655731:OCX655733 OMT655731:OMT655733 OWP655731:OWP655733 PGL655731:PGL655733 PQH655731:PQH655733 QAD655731:QAD655733 QJZ655731:QJZ655733 QTV655731:QTV655733 RDR655731:RDR655733 RNN655731:RNN655733 RXJ655731:RXJ655733 SHF655731:SHF655733 SRB655731:SRB655733 TAX655731:TAX655733 TKT655731:TKT655733 TUP655731:TUP655733 UEL655731:UEL655733 UOH655731:UOH655733 UYD655731:UYD655733 VHZ655731:VHZ655733 VRV655731:VRV655733 WBR655731:WBR655733 WLN655731:WLN655733 WVJ655731:WVJ655733 B721267:B721269 IX721267:IX721269 ST721267:ST721269 ACP721267:ACP721269 AML721267:AML721269 AWH721267:AWH721269 BGD721267:BGD721269 BPZ721267:BPZ721269 BZV721267:BZV721269 CJR721267:CJR721269 CTN721267:CTN721269 DDJ721267:DDJ721269 DNF721267:DNF721269 DXB721267:DXB721269 EGX721267:EGX721269 EQT721267:EQT721269 FAP721267:FAP721269 FKL721267:FKL721269 FUH721267:FUH721269 GED721267:GED721269 GNZ721267:GNZ721269 GXV721267:GXV721269 HHR721267:HHR721269 HRN721267:HRN721269 IBJ721267:IBJ721269 ILF721267:ILF721269 IVB721267:IVB721269 JEX721267:JEX721269 JOT721267:JOT721269 JYP721267:JYP721269 KIL721267:KIL721269 KSH721267:KSH721269 LCD721267:LCD721269 LLZ721267:LLZ721269 LVV721267:LVV721269 MFR721267:MFR721269 MPN721267:MPN721269 MZJ721267:MZJ721269 NJF721267:NJF721269 NTB721267:NTB721269 OCX721267:OCX721269 OMT721267:OMT721269 OWP721267:OWP721269 PGL721267:PGL721269 PQH721267:PQH721269 QAD721267:QAD721269 QJZ721267:QJZ721269 QTV721267:QTV721269 RDR721267:RDR721269 RNN721267:RNN721269 RXJ721267:RXJ721269 SHF721267:SHF721269 SRB721267:SRB721269 TAX721267:TAX721269 TKT721267:TKT721269 TUP721267:TUP721269 UEL721267:UEL721269 UOH721267:UOH721269 UYD721267:UYD721269 VHZ721267:VHZ721269 VRV721267:VRV721269 WBR721267:WBR721269 WLN721267:WLN721269 WVJ721267:WVJ721269 B786803:B786805 IX786803:IX786805 ST786803:ST786805 ACP786803:ACP786805 AML786803:AML786805 AWH786803:AWH786805 BGD786803:BGD786805 BPZ786803:BPZ786805 BZV786803:BZV786805 CJR786803:CJR786805 CTN786803:CTN786805 DDJ786803:DDJ786805 DNF786803:DNF786805 DXB786803:DXB786805 EGX786803:EGX786805 EQT786803:EQT786805 FAP786803:FAP786805 FKL786803:FKL786805 FUH786803:FUH786805 GED786803:GED786805 GNZ786803:GNZ786805 GXV786803:GXV786805 HHR786803:HHR786805 HRN786803:HRN786805 IBJ786803:IBJ786805 ILF786803:ILF786805 IVB786803:IVB786805 JEX786803:JEX786805 JOT786803:JOT786805 JYP786803:JYP786805 KIL786803:KIL786805 KSH786803:KSH786805 LCD786803:LCD786805 LLZ786803:LLZ786805 LVV786803:LVV786805 MFR786803:MFR786805 MPN786803:MPN786805 MZJ786803:MZJ786805 NJF786803:NJF786805 NTB786803:NTB786805 OCX786803:OCX786805 OMT786803:OMT786805 OWP786803:OWP786805 PGL786803:PGL786805 PQH786803:PQH786805 QAD786803:QAD786805 QJZ786803:QJZ786805 QTV786803:QTV786805 RDR786803:RDR786805 RNN786803:RNN786805 RXJ786803:RXJ786805 SHF786803:SHF786805 SRB786803:SRB786805 TAX786803:TAX786805 TKT786803:TKT786805 TUP786803:TUP786805 UEL786803:UEL786805 UOH786803:UOH786805 UYD786803:UYD786805 VHZ786803:VHZ786805 VRV786803:VRV786805 WBR786803:WBR786805 WLN786803:WLN786805 WVJ786803:WVJ786805 B852339:B852341 IX852339:IX852341 ST852339:ST852341 ACP852339:ACP852341 AML852339:AML852341 AWH852339:AWH852341 BGD852339:BGD852341 BPZ852339:BPZ852341 BZV852339:BZV852341 CJR852339:CJR852341 CTN852339:CTN852341 DDJ852339:DDJ852341 DNF852339:DNF852341 DXB852339:DXB852341 EGX852339:EGX852341 EQT852339:EQT852341 FAP852339:FAP852341 FKL852339:FKL852341 FUH852339:FUH852341 GED852339:GED852341 GNZ852339:GNZ852341 GXV852339:GXV852341 HHR852339:HHR852341 HRN852339:HRN852341 IBJ852339:IBJ852341 ILF852339:ILF852341 IVB852339:IVB852341 JEX852339:JEX852341 JOT852339:JOT852341 JYP852339:JYP852341 KIL852339:KIL852341 KSH852339:KSH852341 LCD852339:LCD852341 LLZ852339:LLZ852341 LVV852339:LVV852341 MFR852339:MFR852341 MPN852339:MPN852341 MZJ852339:MZJ852341 NJF852339:NJF852341 NTB852339:NTB852341 OCX852339:OCX852341 OMT852339:OMT852341 OWP852339:OWP852341 PGL852339:PGL852341 PQH852339:PQH852341 QAD852339:QAD852341 QJZ852339:QJZ852341 QTV852339:QTV852341 RDR852339:RDR852341 RNN852339:RNN852341 RXJ852339:RXJ852341 SHF852339:SHF852341 SRB852339:SRB852341 TAX852339:TAX852341 TKT852339:TKT852341 TUP852339:TUP852341 UEL852339:UEL852341 UOH852339:UOH852341 UYD852339:UYD852341 VHZ852339:VHZ852341 VRV852339:VRV852341 WBR852339:WBR852341 WLN852339:WLN852341 WVJ852339:WVJ852341 B917875:B917877 IX917875:IX917877 ST917875:ST917877 ACP917875:ACP917877 AML917875:AML917877 AWH917875:AWH917877 BGD917875:BGD917877 BPZ917875:BPZ917877 BZV917875:BZV917877 CJR917875:CJR917877 CTN917875:CTN917877 DDJ917875:DDJ917877 DNF917875:DNF917877 DXB917875:DXB917877 EGX917875:EGX917877 EQT917875:EQT917877 FAP917875:FAP917877 FKL917875:FKL917877 FUH917875:FUH917877 GED917875:GED917877 GNZ917875:GNZ917877 GXV917875:GXV917877 HHR917875:HHR917877 HRN917875:HRN917877 IBJ917875:IBJ917877 ILF917875:ILF917877 IVB917875:IVB917877 JEX917875:JEX917877 JOT917875:JOT917877 JYP917875:JYP917877 KIL917875:KIL917877 KSH917875:KSH917877 LCD917875:LCD917877 LLZ917875:LLZ917877 LVV917875:LVV917877 MFR917875:MFR917877 MPN917875:MPN917877 MZJ917875:MZJ917877 NJF917875:NJF917877 NTB917875:NTB917877 OCX917875:OCX917877 OMT917875:OMT917877 OWP917875:OWP917877 PGL917875:PGL917877 PQH917875:PQH917877 QAD917875:QAD917877 QJZ917875:QJZ917877 QTV917875:QTV917877 RDR917875:RDR917877 RNN917875:RNN917877 RXJ917875:RXJ917877 SHF917875:SHF917877 SRB917875:SRB917877 TAX917875:TAX917877 TKT917875:TKT917877 TUP917875:TUP917877 UEL917875:UEL917877 UOH917875:UOH917877 UYD917875:UYD917877 VHZ917875:VHZ917877 VRV917875:VRV917877 WBR917875:WBR917877 WLN917875:WLN917877 WVJ917875:WVJ917877 B983411:B983413 IX983411:IX983413 ST983411:ST983413 ACP983411:ACP983413 AML983411:AML983413 AWH983411:AWH983413 BGD983411:BGD983413 BPZ983411:BPZ983413 BZV983411:BZV983413 CJR983411:CJR983413 CTN983411:CTN983413 DDJ983411:DDJ983413 DNF983411:DNF983413 DXB983411:DXB983413 EGX983411:EGX983413 EQT983411:EQT983413 FAP983411:FAP983413 FKL983411:FKL983413 FUH983411:FUH983413 GED983411:GED983413 GNZ983411:GNZ983413 GXV983411:GXV983413 HHR983411:HHR983413 HRN983411:HRN983413 IBJ983411:IBJ983413 ILF983411:ILF983413 IVB983411:IVB983413 JEX983411:JEX983413 JOT983411:JOT983413 JYP983411:JYP983413 KIL983411:KIL983413 KSH983411:KSH983413 LCD983411:LCD983413 LLZ983411:LLZ983413 LVV983411:LVV983413 MFR983411:MFR983413 MPN983411:MPN983413 MZJ983411:MZJ983413 NJF983411:NJF983413 NTB983411:NTB983413 OCX983411:OCX983413 OMT983411:OMT983413 OWP983411:OWP983413 PGL983411:PGL983413 PQH983411:PQH983413 QAD983411:QAD983413 QJZ983411:QJZ983413 QTV983411:QTV983413 RDR983411:RDR983413 RNN983411:RNN983413 RXJ983411:RXJ983413 SHF983411:SHF983413 SRB983411:SRB983413 TAX983411:TAX983413 TKT983411:TKT983413 TUP983411:TUP983413 UEL983411:UEL983413 UOH983411:UOH983413 UYD983411:UYD983413 VHZ983411:VHZ983413 VRV983411:VRV983413 WBR983411:WBR983413 WLN983411:WLN983413 WVJ983411:WVJ983413 B236:B238 IX236:IX238 ST236:ST238 ACP236:ACP238 AML236:AML238 AWH236:AWH238 BGD236:BGD238 BPZ236:BPZ238 BZV236:BZV238 CJR236:CJR238 CTN236:CTN238 DDJ236:DDJ238 DNF236:DNF238 DXB236:DXB238 EGX236:EGX238 EQT236:EQT238 FAP236:FAP238 FKL236:FKL238 FUH236:FUH238 GED236:GED238 GNZ236:GNZ238 GXV236:GXV238 HHR236:HHR238 HRN236:HRN238 IBJ236:IBJ238 ILF236:ILF238 IVB236:IVB238 JEX236:JEX238 JOT236:JOT238 JYP236:JYP238 KIL236:KIL238 KSH236:KSH238 LCD236:LCD238 LLZ236:LLZ238 LVV236:LVV238 MFR236:MFR238 MPN236:MPN238 MZJ236:MZJ238 NJF236:NJF238 NTB236:NTB238 OCX236:OCX238 OMT236:OMT238 OWP236:OWP238 PGL236:PGL238 PQH236:PQH238 QAD236:QAD238 QJZ236:QJZ238 QTV236:QTV238 RDR236:RDR238 RNN236:RNN238 RXJ236:RXJ238 SHF236:SHF238 SRB236:SRB238 TAX236:TAX238 TKT236:TKT238 TUP236:TUP238 UEL236:UEL238 UOH236:UOH238 UYD236:UYD238 VHZ236:VHZ238 VRV236:VRV238 WBR236:WBR238 WLN236:WLN238 WVJ236:WVJ238 B65890:B65892 IX65890:IX65892 ST65890:ST65892 ACP65890:ACP65892 AML65890:AML65892 AWH65890:AWH65892 BGD65890:BGD65892 BPZ65890:BPZ65892 BZV65890:BZV65892 CJR65890:CJR65892 CTN65890:CTN65892 DDJ65890:DDJ65892 DNF65890:DNF65892 DXB65890:DXB65892 EGX65890:EGX65892 EQT65890:EQT65892 FAP65890:FAP65892 FKL65890:FKL65892 FUH65890:FUH65892 GED65890:GED65892 GNZ65890:GNZ65892 GXV65890:GXV65892 HHR65890:HHR65892 HRN65890:HRN65892 IBJ65890:IBJ65892 ILF65890:ILF65892 IVB65890:IVB65892 JEX65890:JEX65892 JOT65890:JOT65892 JYP65890:JYP65892 KIL65890:KIL65892 KSH65890:KSH65892 LCD65890:LCD65892 LLZ65890:LLZ65892 LVV65890:LVV65892 MFR65890:MFR65892 MPN65890:MPN65892 MZJ65890:MZJ65892 NJF65890:NJF65892 NTB65890:NTB65892 OCX65890:OCX65892 OMT65890:OMT65892 OWP65890:OWP65892 PGL65890:PGL65892 PQH65890:PQH65892 QAD65890:QAD65892 QJZ65890:QJZ65892 QTV65890:QTV65892 RDR65890:RDR65892 RNN65890:RNN65892 RXJ65890:RXJ65892 SHF65890:SHF65892 SRB65890:SRB65892 TAX65890:TAX65892 TKT65890:TKT65892 TUP65890:TUP65892 UEL65890:UEL65892 UOH65890:UOH65892 UYD65890:UYD65892 VHZ65890:VHZ65892 VRV65890:VRV65892 WBR65890:WBR65892 WLN65890:WLN65892 WVJ65890:WVJ65892 B131426:B131428 IX131426:IX131428 ST131426:ST131428 ACP131426:ACP131428 AML131426:AML131428 AWH131426:AWH131428 BGD131426:BGD131428 BPZ131426:BPZ131428 BZV131426:BZV131428 CJR131426:CJR131428 CTN131426:CTN131428 DDJ131426:DDJ131428 DNF131426:DNF131428 DXB131426:DXB131428 EGX131426:EGX131428 EQT131426:EQT131428 FAP131426:FAP131428 FKL131426:FKL131428 FUH131426:FUH131428 GED131426:GED131428 GNZ131426:GNZ131428 GXV131426:GXV131428 HHR131426:HHR131428 HRN131426:HRN131428 IBJ131426:IBJ131428 ILF131426:ILF131428 IVB131426:IVB131428 JEX131426:JEX131428 JOT131426:JOT131428 JYP131426:JYP131428 KIL131426:KIL131428 KSH131426:KSH131428 LCD131426:LCD131428 LLZ131426:LLZ131428 LVV131426:LVV131428 MFR131426:MFR131428 MPN131426:MPN131428 MZJ131426:MZJ131428 NJF131426:NJF131428 NTB131426:NTB131428 OCX131426:OCX131428 OMT131426:OMT131428 OWP131426:OWP131428 PGL131426:PGL131428 PQH131426:PQH131428 QAD131426:QAD131428 QJZ131426:QJZ131428 QTV131426:QTV131428 RDR131426:RDR131428 RNN131426:RNN131428 RXJ131426:RXJ131428 SHF131426:SHF131428 SRB131426:SRB131428 TAX131426:TAX131428 TKT131426:TKT131428 TUP131426:TUP131428 UEL131426:UEL131428 UOH131426:UOH131428 UYD131426:UYD131428 VHZ131426:VHZ131428 VRV131426:VRV131428 WBR131426:WBR131428 WLN131426:WLN131428 WVJ131426:WVJ131428 B196962:B196964 IX196962:IX196964 ST196962:ST196964 ACP196962:ACP196964 AML196962:AML196964 AWH196962:AWH196964 BGD196962:BGD196964 BPZ196962:BPZ196964 BZV196962:BZV196964 CJR196962:CJR196964 CTN196962:CTN196964 DDJ196962:DDJ196964 DNF196962:DNF196964 DXB196962:DXB196964 EGX196962:EGX196964 EQT196962:EQT196964 FAP196962:FAP196964 FKL196962:FKL196964 FUH196962:FUH196964 GED196962:GED196964 GNZ196962:GNZ196964 GXV196962:GXV196964 HHR196962:HHR196964 HRN196962:HRN196964 IBJ196962:IBJ196964 ILF196962:ILF196964 IVB196962:IVB196964 JEX196962:JEX196964 JOT196962:JOT196964 JYP196962:JYP196964 KIL196962:KIL196964 KSH196962:KSH196964 LCD196962:LCD196964 LLZ196962:LLZ196964 LVV196962:LVV196964 MFR196962:MFR196964 MPN196962:MPN196964 MZJ196962:MZJ196964 NJF196962:NJF196964 NTB196962:NTB196964 OCX196962:OCX196964 OMT196962:OMT196964 OWP196962:OWP196964 PGL196962:PGL196964 PQH196962:PQH196964 QAD196962:QAD196964 QJZ196962:QJZ196964 QTV196962:QTV196964 RDR196962:RDR196964 RNN196962:RNN196964 RXJ196962:RXJ196964 SHF196962:SHF196964 SRB196962:SRB196964 TAX196962:TAX196964 TKT196962:TKT196964 TUP196962:TUP196964 UEL196962:UEL196964 UOH196962:UOH196964 UYD196962:UYD196964 VHZ196962:VHZ196964 VRV196962:VRV196964 WBR196962:WBR196964 WLN196962:WLN196964 WVJ196962:WVJ196964 B262498:B262500 IX262498:IX262500 ST262498:ST262500 ACP262498:ACP262500 AML262498:AML262500 AWH262498:AWH262500 BGD262498:BGD262500 BPZ262498:BPZ262500 BZV262498:BZV262500 CJR262498:CJR262500 CTN262498:CTN262500 DDJ262498:DDJ262500 DNF262498:DNF262500 DXB262498:DXB262500 EGX262498:EGX262500 EQT262498:EQT262500 FAP262498:FAP262500 FKL262498:FKL262500 FUH262498:FUH262500 GED262498:GED262500 GNZ262498:GNZ262500 GXV262498:GXV262500 HHR262498:HHR262500 HRN262498:HRN262500 IBJ262498:IBJ262500 ILF262498:ILF262500 IVB262498:IVB262500 JEX262498:JEX262500 JOT262498:JOT262500 JYP262498:JYP262500 KIL262498:KIL262500 KSH262498:KSH262500 LCD262498:LCD262500 LLZ262498:LLZ262500 LVV262498:LVV262500 MFR262498:MFR262500 MPN262498:MPN262500 MZJ262498:MZJ262500 NJF262498:NJF262500 NTB262498:NTB262500 OCX262498:OCX262500 OMT262498:OMT262500 OWP262498:OWP262500 PGL262498:PGL262500 PQH262498:PQH262500 QAD262498:QAD262500 QJZ262498:QJZ262500 QTV262498:QTV262500 RDR262498:RDR262500 RNN262498:RNN262500 RXJ262498:RXJ262500 SHF262498:SHF262500 SRB262498:SRB262500 TAX262498:TAX262500 TKT262498:TKT262500 TUP262498:TUP262500 UEL262498:UEL262500 UOH262498:UOH262500 UYD262498:UYD262500 VHZ262498:VHZ262500 VRV262498:VRV262500 WBR262498:WBR262500 WLN262498:WLN262500 WVJ262498:WVJ262500 B328034:B328036 IX328034:IX328036 ST328034:ST328036 ACP328034:ACP328036 AML328034:AML328036 AWH328034:AWH328036 BGD328034:BGD328036 BPZ328034:BPZ328036 BZV328034:BZV328036 CJR328034:CJR328036 CTN328034:CTN328036 DDJ328034:DDJ328036 DNF328034:DNF328036 DXB328034:DXB328036 EGX328034:EGX328036 EQT328034:EQT328036 FAP328034:FAP328036 FKL328034:FKL328036 FUH328034:FUH328036 GED328034:GED328036 GNZ328034:GNZ328036 GXV328034:GXV328036 HHR328034:HHR328036 HRN328034:HRN328036 IBJ328034:IBJ328036 ILF328034:ILF328036 IVB328034:IVB328036 JEX328034:JEX328036 JOT328034:JOT328036 JYP328034:JYP328036 KIL328034:KIL328036 KSH328034:KSH328036 LCD328034:LCD328036 LLZ328034:LLZ328036 LVV328034:LVV328036 MFR328034:MFR328036 MPN328034:MPN328036 MZJ328034:MZJ328036 NJF328034:NJF328036 NTB328034:NTB328036 OCX328034:OCX328036 OMT328034:OMT328036 OWP328034:OWP328036 PGL328034:PGL328036 PQH328034:PQH328036 QAD328034:QAD328036 QJZ328034:QJZ328036 QTV328034:QTV328036 RDR328034:RDR328036 RNN328034:RNN328036 RXJ328034:RXJ328036 SHF328034:SHF328036 SRB328034:SRB328036 TAX328034:TAX328036 TKT328034:TKT328036 TUP328034:TUP328036 UEL328034:UEL328036 UOH328034:UOH328036 UYD328034:UYD328036 VHZ328034:VHZ328036 VRV328034:VRV328036 WBR328034:WBR328036 WLN328034:WLN328036 WVJ328034:WVJ328036 B393570:B393572 IX393570:IX393572 ST393570:ST393572 ACP393570:ACP393572 AML393570:AML393572 AWH393570:AWH393572 BGD393570:BGD393572 BPZ393570:BPZ393572 BZV393570:BZV393572 CJR393570:CJR393572 CTN393570:CTN393572 DDJ393570:DDJ393572 DNF393570:DNF393572 DXB393570:DXB393572 EGX393570:EGX393572 EQT393570:EQT393572 FAP393570:FAP393572 FKL393570:FKL393572 FUH393570:FUH393572 GED393570:GED393572 GNZ393570:GNZ393572 GXV393570:GXV393572 HHR393570:HHR393572 HRN393570:HRN393572 IBJ393570:IBJ393572 ILF393570:ILF393572 IVB393570:IVB393572 JEX393570:JEX393572 JOT393570:JOT393572 JYP393570:JYP393572 KIL393570:KIL393572 KSH393570:KSH393572 LCD393570:LCD393572 LLZ393570:LLZ393572 LVV393570:LVV393572 MFR393570:MFR393572 MPN393570:MPN393572 MZJ393570:MZJ393572 NJF393570:NJF393572 NTB393570:NTB393572 OCX393570:OCX393572 OMT393570:OMT393572 OWP393570:OWP393572 PGL393570:PGL393572 PQH393570:PQH393572 QAD393570:QAD393572 QJZ393570:QJZ393572 QTV393570:QTV393572 RDR393570:RDR393572 RNN393570:RNN393572 RXJ393570:RXJ393572 SHF393570:SHF393572 SRB393570:SRB393572 TAX393570:TAX393572 TKT393570:TKT393572 TUP393570:TUP393572 UEL393570:UEL393572 UOH393570:UOH393572 UYD393570:UYD393572 VHZ393570:VHZ393572 VRV393570:VRV393572 WBR393570:WBR393572 WLN393570:WLN393572 WVJ393570:WVJ393572 B459106:B459108 IX459106:IX459108 ST459106:ST459108 ACP459106:ACP459108 AML459106:AML459108 AWH459106:AWH459108 BGD459106:BGD459108 BPZ459106:BPZ459108 BZV459106:BZV459108 CJR459106:CJR459108 CTN459106:CTN459108 DDJ459106:DDJ459108 DNF459106:DNF459108 DXB459106:DXB459108 EGX459106:EGX459108 EQT459106:EQT459108 FAP459106:FAP459108 FKL459106:FKL459108 FUH459106:FUH459108 GED459106:GED459108 GNZ459106:GNZ459108 GXV459106:GXV459108 HHR459106:HHR459108 HRN459106:HRN459108 IBJ459106:IBJ459108 ILF459106:ILF459108 IVB459106:IVB459108 JEX459106:JEX459108 JOT459106:JOT459108 JYP459106:JYP459108 KIL459106:KIL459108 KSH459106:KSH459108 LCD459106:LCD459108 LLZ459106:LLZ459108 LVV459106:LVV459108 MFR459106:MFR459108 MPN459106:MPN459108 MZJ459106:MZJ459108 NJF459106:NJF459108 NTB459106:NTB459108 OCX459106:OCX459108 OMT459106:OMT459108 OWP459106:OWP459108 PGL459106:PGL459108 PQH459106:PQH459108 QAD459106:QAD459108 QJZ459106:QJZ459108 QTV459106:QTV459108 RDR459106:RDR459108 RNN459106:RNN459108 RXJ459106:RXJ459108 SHF459106:SHF459108 SRB459106:SRB459108 TAX459106:TAX459108 TKT459106:TKT459108 TUP459106:TUP459108 UEL459106:UEL459108 UOH459106:UOH459108 UYD459106:UYD459108 VHZ459106:VHZ459108 VRV459106:VRV459108 WBR459106:WBR459108 WLN459106:WLN459108 WVJ459106:WVJ459108 B524642:B524644 IX524642:IX524644 ST524642:ST524644 ACP524642:ACP524644 AML524642:AML524644 AWH524642:AWH524644 BGD524642:BGD524644 BPZ524642:BPZ524644 BZV524642:BZV524644 CJR524642:CJR524644 CTN524642:CTN524644 DDJ524642:DDJ524644 DNF524642:DNF524644 DXB524642:DXB524644 EGX524642:EGX524644 EQT524642:EQT524644 FAP524642:FAP524644 FKL524642:FKL524644 FUH524642:FUH524644 GED524642:GED524644 GNZ524642:GNZ524644 GXV524642:GXV524644 HHR524642:HHR524644 HRN524642:HRN524644 IBJ524642:IBJ524644 ILF524642:ILF524644 IVB524642:IVB524644 JEX524642:JEX524644 JOT524642:JOT524644 JYP524642:JYP524644 KIL524642:KIL524644 KSH524642:KSH524644 LCD524642:LCD524644 LLZ524642:LLZ524644 LVV524642:LVV524644 MFR524642:MFR524644 MPN524642:MPN524644 MZJ524642:MZJ524644 NJF524642:NJF524644 NTB524642:NTB524644 OCX524642:OCX524644 OMT524642:OMT524644 OWP524642:OWP524644 PGL524642:PGL524644 PQH524642:PQH524644 QAD524642:QAD524644 QJZ524642:QJZ524644 QTV524642:QTV524644 RDR524642:RDR524644 RNN524642:RNN524644 RXJ524642:RXJ524644 SHF524642:SHF524644 SRB524642:SRB524644 TAX524642:TAX524644 TKT524642:TKT524644 TUP524642:TUP524644 UEL524642:UEL524644 UOH524642:UOH524644 UYD524642:UYD524644 VHZ524642:VHZ524644 VRV524642:VRV524644 WBR524642:WBR524644 WLN524642:WLN524644 WVJ524642:WVJ524644 B590178:B590180 IX590178:IX590180 ST590178:ST590180 ACP590178:ACP590180 AML590178:AML590180 AWH590178:AWH590180 BGD590178:BGD590180 BPZ590178:BPZ590180 BZV590178:BZV590180 CJR590178:CJR590180 CTN590178:CTN590180 DDJ590178:DDJ590180 DNF590178:DNF590180 DXB590178:DXB590180 EGX590178:EGX590180 EQT590178:EQT590180 FAP590178:FAP590180 FKL590178:FKL590180 FUH590178:FUH590180 GED590178:GED590180 GNZ590178:GNZ590180 GXV590178:GXV590180 HHR590178:HHR590180 HRN590178:HRN590180 IBJ590178:IBJ590180 ILF590178:ILF590180 IVB590178:IVB590180 JEX590178:JEX590180 JOT590178:JOT590180 JYP590178:JYP590180 KIL590178:KIL590180 KSH590178:KSH590180 LCD590178:LCD590180 LLZ590178:LLZ590180 LVV590178:LVV590180 MFR590178:MFR590180 MPN590178:MPN590180 MZJ590178:MZJ590180 NJF590178:NJF590180 NTB590178:NTB590180 OCX590178:OCX590180 OMT590178:OMT590180 OWP590178:OWP590180 PGL590178:PGL590180 PQH590178:PQH590180 QAD590178:QAD590180 QJZ590178:QJZ590180 QTV590178:QTV590180 RDR590178:RDR590180 RNN590178:RNN590180 RXJ590178:RXJ590180 SHF590178:SHF590180 SRB590178:SRB590180 TAX590178:TAX590180 TKT590178:TKT590180 TUP590178:TUP590180 UEL590178:UEL590180 UOH590178:UOH590180 UYD590178:UYD590180 VHZ590178:VHZ590180 VRV590178:VRV590180 WBR590178:WBR590180 WLN590178:WLN590180 WVJ590178:WVJ590180 B655714:B655716 IX655714:IX655716 ST655714:ST655716 ACP655714:ACP655716 AML655714:AML655716 AWH655714:AWH655716 BGD655714:BGD655716 BPZ655714:BPZ655716 BZV655714:BZV655716 CJR655714:CJR655716 CTN655714:CTN655716 DDJ655714:DDJ655716 DNF655714:DNF655716 DXB655714:DXB655716 EGX655714:EGX655716 EQT655714:EQT655716 FAP655714:FAP655716 FKL655714:FKL655716 FUH655714:FUH655716 GED655714:GED655716 GNZ655714:GNZ655716 GXV655714:GXV655716 HHR655714:HHR655716 HRN655714:HRN655716 IBJ655714:IBJ655716 ILF655714:ILF655716 IVB655714:IVB655716 JEX655714:JEX655716 JOT655714:JOT655716 JYP655714:JYP655716 KIL655714:KIL655716 KSH655714:KSH655716 LCD655714:LCD655716 LLZ655714:LLZ655716 LVV655714:LVV655716 MFR655714:MFR655716 MPN655714:MPN655716 MZJ655714:MZJ655716 NJF655714:NJF655716 NTB655714:NTB655716 OCX655714:OCX655716 OMT655714:OMT655716 OWP655714:OWP655716 PGL655714:PGL655716 PQH655714:PQH655716 QAD655714:QAD655716 QJZ655714:QJZ655716 QTV655714:QTV655716 RDR655714:RDR655716 RNN655714:RNN655716 RXJ655714:RXJ655716 SHF655714:SHF655716 SRB655714:SRB655716 TAX655714:TAX655716 TKT655714:TKT655716 TUP655714:TUP655716 UEL655714:UEL655716 UOH655714:UOH655716 UYD655714:UYD655716 VHZ655714:VHZ655716 VRV655714:VRV655716 WBR655714:WBR655716 WLN655714:WLN655716 WVJ655714:WVJ655716 B721250:B721252 IX721250:IX721252 ST721250:ST721252 ACP721250:ACP721252 AML721250:AML721252 AWH721250:AWH721252 BGD721250:BGD721252 BPZ721250:BPZ721252 BZV721250:BZV721252 CJR721250:CJR721252 CTN721250:CTN721252 DDJ721250:DDJ721252 DNF721250:DNF721252 DXB721250:DXB721252 EGX721250:EGX721252 EQT721250:EQT721252 FAP721250:FAP721252 FKL721250:FKL721252 FUH721250:FUH721252 GED721250:GED721252 GNZ721250:GNZ721252 GXV721250:GXV721252 HHR721250:HHR721252 HRN721250:HRN721252 IBJ721250:IBJ721252 ILF721250:ILF721252 IVB721250:IVB721252 JEX721250:JEX721252 JOT721250:JOT721252 JYP721250:JYP721252 KIL721250:KIL721252 KSH721250:KSH721252 LCD721250:LCD721252 LLZ721250:LLZ721252 LVV721250:LVV721252 MFR721250:MFR721252 MPN721250:MPN721252 MZJ721250:MZJ721252 NJF721250:NJF721252 NTB721250:NTB721252 OCX721250:OCX721252 OMT721250:OMT721252 OWP721250:OWP721252 PGL721250:PGL721252 PQH721250:PQH721252 QAD721250:QAD721252 QJZ721250:QJZ721252 QTV721250:QTV721252 RDR721250:RDR721252 RNN721250:RNN721252 RXJ721250:RXJ721252 SHF721250:SHF721252 SRB721250:SRB721252 TAX721250:TAX721252 TKT721250:TKT721252 TUP721250:TUP721252 UEL721250:UEL721252 UOH721250:UOH721252 UYD721250:UYD721252 VHZ721250:VHZ721252 VRV721250:VRV721252 WBR721250:WBR721252 WLN721250:WLN721252 WVJ721250:WVJ721252 B786786:B786788 IX786786:IX786788 ST786786:ST786788 ACP786786:ACP786788 AML786786:AML786788 AWH786786:AWH786788 BGD786786:BGD786788 BPZ786786:BPZ786788 BZV786786:BZV786788 CJR786786:CJR786788 CTN786786:CTN786788 DDJ786786:DDJ786788 DNF786786:DNF786788 DXB786786:DXB786788 EGX786786:EGX786788 EQT786786:EQT786788 FAP786786:FAP786788 FKL786786:FKL786788 FUH786786:FUH786788 GED786786:GED786788 GNZ786786:GNZ786788 GXV786786:GXV786788 HHR786786:HHR786788 HRN786786:HRN786788 IBJ786786:IBJ786788 ILF786786:ILF786788 IVB786786:IVB786788 JEX786786:JEX786788 JOT786786:JOT786788 JYP786786:JYP786788 KIL786786:KIL786788 KSH786786:KSH786788 LCD786786:LCD786788 LLZ786786:LLZ786788 LVV786786:LVV786788 MFR786786:MFR786788 MPN786786:MPN786788 MZJ786786:MZJ786788 NJF786786:NJF786788 NTB786786:NTB786788 OCX786786:OCX786788 OMT786786:OMT786788 OWP786786:OWP786788 PGL786786:PGL786788 PQH786786:PQH786788 QAD786786:QAD786788 QJZ786786:QJZ786788 QTV786786:QTV786788 RDR786786:RDR786788 RNN786786:RNN786788 RXJ786786:RXJ786788 SHF786786:SHF786788 SRB786786:SRB786788 TAX786786:TAX786788 TKT786786:TKT786788 TUP786786:TUP786788 UEL786786:UEL786788 UOH786786:UOH786788 UYD786786:UYD786788 VHZ786786:VHZ786788 VRV786786:VRV786788 WBR786786:WBR786788 WLN786786:WLN786788 WVJ786786:WVJ786788 B852322:B852324 IX852322:IX852324 ST852322:ST852324 ACP852322:ACP852324 AML852322:AML852324 AWH852322:AWH852324 BGD852322:BGD852324 BPZ852322:BPZ852324 BZV852322:BZV852324 CJR852322:CJR852324 CTN852322:CTN852324 DDJ852322:DDJ852324 DNF852322:DNF852324 DXB852322:DXB852324 EGX852322:EGX852324 EQT852322:EQT852324 FAP852322:FAP852324 FKL852322:FKL852324 FUH852322:FUH852324 GED852322:GED852324 GNZ852322:GNZ852324 GXV852322:GXV852324 HHR852322:HHR852324 HRN852322:HRN852324 IBJ852322:IBJ852324 ILF852322:ILF852324 IVB852322:IVB852324 JEX852322:JEX852324 JOT852322:JOT852324 JYP852322:JYP852324 KIL852322:KIL852324 KSH852322:KSH852324 LCD852322:LCD852324 LLZ852322:LLZ852324 LVV852322:LVV852324 MFR852322:MFR852324 MPN852322:MPN852324 MZJ852322:MZJ852324 NJF852322:NJF852324 NTB852322:NTB852324 OCX852322:OCX852324 OMT852322:OMT852324 OWP852322:OWP852324 PGL852322:PGL852324 PQH852322:PQH852324 QAD852322:QAD852324 QJZ852322:QJZ852324 QTV852322:QTV852324 RDR852322:RDR852324 RNN852322:RNN852324 RXJ852322:RXJ852324 SHF852322:SHF852324 SRB852322:SRB852324 TAX852322:TAX852324 TKT852322:TKT852324 TUP852322:TUP852324 UEL852322:UEL852324 UOH852322:UOH852324 UYD852322:UYD852324 VHZ852322:VHZ852324 VRV852322:VRV852324 WBR852322:WBR852324 WLN852322:WLN852324 WVJ852322:WVJ852324 B917858:B917860 IX917858:IX917860 ST917858:ST917860 ACP917858:ACP917860 AML917858:AML917860 AWH917858:AWH917860 BGD917858:BGD917860 BPZ917858:BPZ917860 BZV917858:BZV917860 CJR917858:CJR917860 CTN917858:CTN917860 DDJ917858:DDJ917860 DNF917858:DNF917860 DXB917858:DXB917860 EGX917858:EGX917860 EQT917858:EQT917860 FAP917858:FAP917860 FKL917858:FKL917860 FUH917858:FUH917860 GED917858:GED917860 GNZ917858:GNZ917860 GXV917858:GXV917860 HHR917858:HHR917860 HRN917858:HRN917860 IBJ917858:IBJ917860 ILF917858:ILF917860 IVB917858:IVB917860 JEX917858:JEX917860 JOT917858:JOT917860 JYP917858:JYP917860 KIL917858:KIL917860 KSH917858:KSH917860 LCD917858:LCD917860 LLZ917858:LLZ917860 LVV917858:LVV917860 MFR917858:MFR917860 MPN917858:MPN917860 MZJ917858:MZJ917860 NJF917858:NJF917860 NTB917858:NTB917860 OCX917858:OCX917860 OMT917858:OMT917860 OWP917858:OWP917860 PGL917858:PGL917860 PQH917858:PQH917860 QAD917858:QAD917860 QJZ917858:QJZ917860 QTV917858:QTV917860 RDR917858:RDR917860 RNN917858:RNN917860 RXJ917858:RXJ917860 SHF917858:SHF917860 SRB917858:SRB917860 TAX917858:TAX917860 TKT917858:TKT917860 TUP917858:TUP917860 UEL917858:UEL917860 UOH917858:UOH917860 UYD917858:UYD917860 VHZ917858:VHZ917860 VRV917858:VRV917860 WBR917858:WBR917860 WLN917858:WLN917860 WVJ917858:WVJ917860 B983394:B983396 IX983394:IX983396 ST983394:ST983396 ACP983394:ACP983396 AML983394:AML983396 AWH983394:AWH983396 BGD983394:BGD983396 BPZ983394:BPZ983396 BZV983394:BZV983396 CJR983394:CJR983396 CTN983394:CTN983396 DDJ983394:DDJ983396 DNF983394:DNF983396 DXB983394:DXB983396 EGX983394:EGX983396 EQT983394:EQT983396 FAP983394:FAP983396 FKL983394:FKL983396 FUH983394:FUH983396 GED983394:GED983396 GNZ983394:GNZ983396 GXV983394:GXV983396 HHR983394:HHR983396 HRN983394:HRN983396 IBJ983394:IBJ983396 ILF983394:ILF983396 IVB983394:IVB983396 JEX983394:JEX983396 JOT983394:JOT983396 JYP983394:JYP983396 KIL983394:KIL983396 KSH983394:KSH983396 LCD983394:LCD983396 LLZ983394:LLZ983396 LVV983394:LVV983396 MFR983394:MFR983396 MPN983394:MPN983396 MZJ983394:MZJ983396 NJF983394:NJF983396 NTB983394:NTB983396 OCX983394:OCX983396 OMT983394:OMT983396 OWP983394:OWP983396 PGL983394:PGL983396 PQH983394:PQH983396 QAD983394:QAD983396 QJZ983394:QJZ983396 QTV983394:QTV983396 RDR983394:RDR983396 RNN983394:RNN983396 RXJ983394:RXJ983396 SHF983394:SHF983396 SRB983394:SRB983396 TAX983394:TAX983396 TKT983394:TKT983396 TUP983394:TUP983396 UEL983394:UEL983396 UOH983394:UOH983396 UYD983394:UYD983396 VHZ983394:VHZ983396 VRV983394:VRV983396 WBR983394:WBR983396 WLN983394:WLN983396 WVJ983394:WVJ983396 B65824:B65826 IX65824:IX65826 ST65824:ST65826 ACP65824:ACP65826 AML65824:AML65826 AWH65824:AWH65826 BGD65824:BGD65826 BPZ65824:BPZ65826 BZV65824:BZV65826 CJR65824:CJR65826 CTN65824:CTN65826 DDJ65824:DDJ65826 DNF65824:DNF65826 DXB65824:DXB65826 EGX65824:EGX65826 EQT65824:EQT65826 FAP65824:FAP65826 FKL65824:FKL65826 FUH65824:FUH65826 GED65824:GED65826 GNZ65824:GNZ65826 GXV65824:GXV65826 HHR65824:HHR65826 HRN65824:HRN65826 IBJ65824:IBJ65826 ILF65824:ILF65826 IVB65824:IVB65826 JEX65824:JEX65826 JOT65824:JOT65826 JYP65824:JYP65826 KIL65824:KIL65826 KSH65824:KSH65826 LCD65824:LCD65826 LLZ65824:LLZ65826 LVV65824:LVV65826 MFR65824:MFR65826 MPN65824:MPN65826 MZJ65824:MZJ65826 NJF65824:NJF65826 NTB65824:NTB65826 OCX65824:OCX65826 OMT65824:OMT65826 OWP65824:OWP65826 PGL65824:PGL65826 PQH65824:PQH65826 QAD65824:QAD65826 QJZ65824:QJZ65826 QTV65824:QTV65826 RDR65824:RDR65826 RNN65824:RNN65826 RXJ65824:RXJ65826 SHF65824:SHF65826 SRB65824:SRB65826 TAX65824:TAX65826 TKT65824:TKT65826 TUP65824:TUP65826 UEL65824:UEL65826 UOH65824:UOH65826 UYD65824:UYD65826 VHZ65824:VHZ65826 VRV65824:VRV65826 WBR65824:WBR65826 WLN65824:WLN65826 WVJ65824:WVJ65826 B131360:B131362 IX131360:IX131362 ST131360:ST131362 ACP131360:ACP131362 AML131360:AML131362 AWH131360:AWH131362 BGD131360:BGD131362 BPZ131360:BPZ131362 BZV131360:BZV131362 CJR131360:CJR131362 CTN131360:CTN131362 DDJ131360:DDJ131362 DNF131360:DNF131362 DXB131360:DXB131362 EGX131360:EGX131362 EQT131360:EQT131362 FAP131360:FAP131362 FKL131360:FKL131362 FUH131360:FUH131362 GED131360:GED131362 GNZ131360:GNZ131362 GXV131360:GXV131362 HHR131360:HHR131362 HRN131360:HRN131362 IBJ131360:IBJ131362 ILF131360:ILF131362 IVB131360:IVB131362 JEX131360:JEX131362 JOT131360:JOT131362 JYP131360:JYP131362 KIL131360:KIL131362 KSH131360:KSH131362 LCD131360:LCD131362 LLZ131360:LLZ131362 LVV131360:LVV131362 MFR131360:MFR131362 MPN131360:MPN131362 MZJ131360:MZJ131362 NJF131360:NJF131362 NTB131360:NTB131362 OCX131360:OCX131362 OMT131360:OMT131362 OWP131360:OWP131362 PGL131360:PGL131362 PQH131360:PQH131362 QAD131360:QAD131362 QJZ131360:QJZ131362 QTV131360:QTV131362 RDR131360:RDR131362 RNN131360:RNN131362 RXJ131360:RXJ131362 SHF131360:SHF131362 SRB131360:SRB131362 TAX131360:TAX131362 TKT131360:TKT131362 TUP131360:TUP131362 UEL131360:UEL131362 UOH131360:UOH131362 UYD131360:UYD131362 VHZ131360:VHZ131362 VRV131360:VRV131362 WBR131360:WBR131362 WLN131360:WLN131362 WVJ131360:WVJ131362 B196896:B196898 IX196896:IX196898 ST196896:ST196898 ACP196896:ACP196898 AML196896:AML196898 AWH196896:AWH196898 BGD196896:BGD196898 BPZ196896:BPZ196898 BZV196896:BZV196898 CJR196896:CJR196898 CTN196896:CTN196898 DDJ196896:DDJ196898 DNF196896:DNF196898 DXB196896:DXB196898 EGX196896:EGX196898 EQT196896:EQT196898 FAP196896:FAP196898 FKL196896:FKL196898 FUH196896:FUH196898 GED196896:GED196898 GNZ196896:GNZ196898 GXV196896:GXV196898 HHR196896:HHR196898 HRN196896:HRN196898 IBJ196896:IBJ196898 ILF196896:ILF196898 IVB196896:IVB196898 JEX196896:JEX196898 JOT196896:JOT196898 JYP196896:JYP196898 KIL196896:KIL196898 KSH196896:KSH196898 LCD196896:LCD196898 LLZ196896:LLZ196898 LVV196896:LVV196898 MFR196896:MFR196898 MPN196896:MPN196898 MZJ196896:MZJ196898 NJF196896:NJF196898 NTB196896:NTB196898 OCX196896:OCX196898 OMT196896:OMT196898 OWP196896:OWP196898 PGL196896:PGL196898 PQH196896:PQH196898 QAD196896:QAD196898 QJZ196896:QJZ196898 QTV196896:QTV196898 RDR196896:RDR196898 RNN196896:RNN196898 RXJ196896:RXJ196898 SHF196896:SHF196898 SRB196896:SRB196898 TAX196896:TAX196898 TKT196896:TKT196898 TUP196896:TUP196898 UEL196896:UEL196898 UOH196896:UOH196898 UYD196896:UYD196898 VHZ196896:VHZ196898 VRV196896:VRV196898 WBR196896:WBR196898 WLN196896:WLN196898 WVJ196896:WVJ196898 B262432:B262434 IX262432:IX262434 ST262432:ST262434 ACP262432:ACP262434 AML262432:AML262434 AWH262432:AWH262434 BGD262432:BGD262434 BPZ262432:BPZ262434 BZV262432:BZV262434 CJR262432:CJR262434 CTN262432:CTN262434 DDJ262432:DDJ262434 DNF262432:DNF262434 DXB262432:DXB262434 EGX262432:EGX262434 EQT262432:EQT262434 FAP262432:FAP262434 FKL262432:FKL262434 FUH262432:FUH262434 GED262432:GED262434 GNZ262432:GNZ262434 GXV262432:GXV262434 HHR262432:HHR262434 HRN262432:HRN262434 IBJ262432:IBJ262434 ILF262432:ILF262434 IVB262432:IVB262434 JEX262432:JEX262434 JOT262432:JOT262434 JYP262432:JYP262434 KIL262432:KIL262434 KSH262432:KSH262434 LCD262432:LCD262434 LLZ262432:LLZ262434 LVV262432:LVV262434 MFR262432:MFR262434 MPN262432:MPN262434 MZJ262432:MZJ262434 NJF262432:NJF262434 NTB262432:NTB262434 OCX262432:OCX262434 OMT262432:OMT262434 OWP262432:OWP262434 PGL262432:PGL262434 PQH262432:PQH262434 QAD262432:QAD262434 QJZ262432:QJZ262434 QTV262432:QTV262434 RDR262432:RDR262434 RNN262432:RNN262434 RXJ262432:RXJ262434 SHF262432:SHF262434 SRB262432:SRB262434 TAX262432:TAX262434 TKT262432:TKT262434 TUP262432:TUP262434 UEL262432:UEL262434 UOH262432:UOH262434 UYD262432:UYD262434 VHZ262432:VHZ262434 VRV262432:VRV262434 WBR262432:WBR262434 WLN262432:WLN262434 WVJ262432:WVJ262434 B327968:B327970 IX327968:IX327970 ST327968:ST327970 ACP327968:ACP327970 AML327968:AML327970 AWH327968:AWH327970 BGD327968:BGD327970 BPZ327968:BPZ327970 BZV327968:BZV327970 CJR327968:CJR327970 CTN327968:CTN327970 DDJ327968:DDJ327970 DNF327968:DNF327970 DXB327968:DXB327970 EGX327968:EGX327970 EQT327968:EQT327970 FAP327968:FAP327970 FKL327968:FKL327970 FUH327968:FUH327970 GED327968:GED327970 GNZ327968:GNZ327970 GXV327968:GXV327970 HHR327968:HHR327970 HRN327968:HRN327970 IBJ327968:IBJ327970 ILF327968:ILF327970 IVB327968:IVB327970 JEX327968:JEX327970 JOT327968:JOT327970 JYP327968:JYP327970 KIL327968:KIL327970 KSH327968:KSH327970 LCD327968:LCD327970 LLZ327968:LLZ327970 LVV327968:LVV327970 MFR327968:MFR327970 MPN327968:MPN327970 MZJ327968:MZJ327970 NJF327968:NJF327970 NTB327968:NTB327970 OCX327968:OCX327970 OMT327968:OMT327970 OWP327968:OWP327970 PGL327968:PGL327970 PQH327968:PQH327970 QAD327968:QAD327970 QJZ327968:QJZ327970 QTV327968:QTV327970 RDR327968:RDR327970 RNN327968:RNN327970 RXJ327968:RXJ327970 SHF327968:SHF327970 SRB327968:SRB327970 TAX327968:TAX327970 TKT327968:TKT327970 TUP327968:TUP327970 UEL327968:UEL327970 UOH327968:UOH327970 UYD327968:UYD327970 VHZ327968:VHZ327970 VRV327968:VRV327970 WBR327968:WBR327970 WLN327968:WLN327970 WVJ327968:WVJ327970 B393504:B393506 IX393504:IX393506 ST393504:ST393506 ACP393504:ACP393506 AML393504:AML393506 AWH393504:AWH393506 BGD393504:BGD393506 BPZ393504:BPZ393506 BZV393504:BZV393506 CJR393504:CJR393506 CTN393504:CTN393506 DDJ393504:DDJ393506 DNF393504:DNF393506 DXB393504:DXB393506 EGX393504:EGX393506 EQT393504:EQT393506 FAP393504:FAP393506 FKL393504:FKL393506 FUH393504:FUH393506 GED393504:GED393506 GNZ393504:GNZ393506 GXV393504:GXV393506 HHR393504:HHR393506 HRN393504:HRN393506 IBJ393504:IBJ393506 ILF393504:ILF393506 IVB393504:IVB393506 JEX393504:JEX393506 JOT393504:JOT393506 JYP393504:JYP393506 KIL393504:KIL393506 KSH393504:KSH393506 LCD393504:LCD393506 LLZ393504:LLZ393506 LVV393504:LVV393506 MFR393504:MFR393506 MPN393504:MPN393506 MZJ393504:MZJ393506 NJF393504:NJF393506 NTB393504:NTB393506 OCX393504:OCX393506 OMT393504:OMT393506 OWP393504:OWP393506 PGL393504:PGL393506 PQH393504:PQH393506 QAD393504:QAD393506 QJZ393504:QJZ393506 QTV393504:QTV393506 RDR393504:RDR393506 RNN393504:RNN393506 RXJ393504:RXJ393506 SHF393504:SHF393506 SRB393504:SRB393506 TAX393504:TAX393506 TKT393504:TKT393506 TUP393504:TUP393506 UEL393504:UEL393506 UOH393504:UOH393506 UYD393504:UYD393506 VHZ393504:VHZ393506 VRV393504:VRV393506 WBR393504:WBR393506 WLN393504:WLN393506 WVJ393504:WVJ393506 B459040:B459042 IX459040:IX459042 ST459040:ST459042 ACP459040:ACP459042 AML459040:AML459042 AWH459040:AWH459042 BGD459040:BGD459042 BPZ459040:BPZ459042 BZV459040:BZV459042 CJR459040:CJR459042 CTN459040:CTN459042 DDJ459040:DDJ459042 DNF459040:DNF459042 DXB459040:DXB459042 EGX459040:EGX459042 EQT459040:EQT459042 FAP459040:FAP459042 FKL459040:FKL459042 FUH459040:FUH459042 GED459040:GED459042 GNZ459040:GNZ459042 GXV459040:GXV459042 HHR459040:HHR459042 HRN459040:HRN459042 IBJ459040:IBJ459042 ILF459040:ILF459042 IVB459040:IVB459042 JEX459040:JEX459042 JOT459040:JOT459042 JYP459040:JYP459042 KIL459040:KIL459042 KSH459040:KSH459042 LCD459040:LCD459042 LLZ459040:LLZ459042 LVV459040:LVV459042 MFR459040:MFR459042 MPN459040:MPN459042 MZJ459040:MZJ459042 NJF459040:NJF459042 NTB459040:NTB459042 OCX459040:OCX459042 OMT459040:OMT459042 OWP459040:OWP459042 PGL459040:PGL459042 PQH459040:PQH459042 QAD459040:QAD459042 QJZ459040:QJZ459042 QTV459040:QTV459042 RDR459040:RDR459042 RNN459040:RNN459042 RXJ459040:RXJ459042 SHF459040:SHF459042 SRB459040:SRB459042 TAX459040:TAX459042 TKT459040:TKT459042 TUP459040:TUP459042 UEL459040:UEL459042 UOH459040:UOH459042 UYD459040:UYD459042 VHZ459040:VHZ459042 VRV459040:VRV459042 WBR459040:WBR459042 WLN459040:WLN459042 WVJ459040:WVJ459042 B524576:B524578 IX524576:IX524578 ST524576:ST524578 ACP524576:ACP524578 AML524576:AML524578 AWH524576:AWH524578 BGD524576:BGD524578 BPZ524576:BPZ524578 BZV524576:BZV524578 CJR524576:CJR524578 CTN524576:CTN524578 DDJ524576:DDJ524578 DNF524576:DNF524578 DXB524576:DXB524578 EGX524576:EGX524578 EQT524576:EQT524578 FAP524576:FAP524578 FKL524576:FKL524578 FUH524576:FUH524578 GED524576:GED524578 GNZ524576:GNZ524578 GXV524576:GXV524578 HHR524576:HHR524578 HRN524576:HRN524578 IBJ524576:IBJ524578 ILF524576:ILF524578 IVB524576:IVB524578 JEX524576:JEX524578 JOT524576:JOT524578 JYP524576:JYP524578 KIL524576:KIL524578 KSH524576:KSH524578 LCD524576:LCD524578 LLZ524576:LLZ524578 LVV524576:LVV524578 MFR524576:MFR524578 MPN524576:MPN524578 MZJ524576:MZJ524578 NJF524576:NJF524578 NTB524576:NTB524578 OCX524576:OCX524578 OMT524576:OMT524578 OWP524576:OWP524578 PGL524576:PGL524578 PQH524576:PQH524578 QAD524576:QAD524578 QJZ524576:QJZ524578 QTV524576:QTV524578 RDR524576:RDR524578 RNN524576:RNN524578 RXJ524576:RXJ524578 SHF524576:SHF524578 SRB524576:SRB524578 TAX524576:TAX524578 TKT524576:TKT524578 TUP524576:TUP524578 UEL524576:UEL524578 UOH524576:UOH524578 UYD524576:UYD524578 VHZ524576:VHZ524578 VRV524576:VRV524578 WBR524576:WBR524578 WLN524576:WLN524578 WVJ524576:WVJ524578 B590112:B590114 IX590112:IX590114 ST590112:ST590114 ACP590112:ACP590114 AML590112:AML590114 AWH590112:AWH590114 BGD590112:BGD590114 BPZ590112:BPZ590114 BZV590112:BZV590114 CJR590112:CJR590114 CTN590112:CTN590114 DDJ590112:DDJ590114 DNF590112:DNF590114 DXB590112:DXB590114 EGX590112:EGX590114 EQT590112:EQT590114 FAP590112:FAP590114 FKL590112:FKL590114 FUH590112:FUH590114 GED590112:GED590114 GNZ590112:GNZ590114 GXV590112:GXV590114 HHR590112:HHR590114 HRN590112:HRN590114 IBJ590112:IBJ590114 ILF590112:ILF590114 IVB590112:IVB590114 JEX590112:JEX590114 JOT590112:JOT590114 JYP590112:JYP590114 KIL590112:KIL590114 KSH590112:KSH590114 LCD590112:LCD590114 LLZ590112:LLZ590114 LVV590112:LVV590114 MFR590112:MFR590114 MPN590112:MPN590114 MZJ590112:MZJ590114 NJF590112:NJF590114 NTB590112:NTB590114 OCX590112:OCX590114 OMT590112:OMT590114 OWP590112:OWP590114 PGL590112:PGL590114 PQH590112:PQH590114 QAD590112:QAD590114 QJZ590112:QJZ590114 QTV590112:QTV590114 RDR590112:RDR590114 RNN590112:RNN590114 RXJ590112:RXJ590114 SHF590112:SHF590114 SRB590112:SRB590114 TAX590112:TAX590114 TKT590112:TKT590114 TUP590112:TUP590114 UEL590112:UEL590114 UOH590112:UOH590114 UYD590112:UYD590114 VHZ590112:VHZ590114 VRV590112:VRV590114 WBR590112:WBR590114 WLN590112:WLN590114 WVJ590112:WVJ590114 B655648:B655650 IX655648:IX655650 ST655648:ST655650 ACP655648:ACP655650 AML655648:AML655650 AWH655648:AWH655650 BGD655648:BGD655650 BPZ655648:BPZ655650 BZV655648:BZV655650 CJR655648:CJR655650 CTN655648:CTN655650 DDJ655648:DDJ655650 DNF655648:DNF655650 DXB655648:DXB655650 EGX655648:EGX655650 EQT655648:EQT655650 FAP655648:FAP655650 FKL655648:FKL655650 FUH655648:FUH655650 GED655648:GED655650 GNZ655648:GNZ655650 GXV655648:GXV655650 HHR655648:HHR655650 HRN655648:HRN655650 IBJ655648:IBJ655650 ILF655648:ILF655650 IVB655648:IVB655650 JEX655648:JEX655650 JOT655648:JOT655650 JYP655648:JYP655650 KIL655648:KIL655650 KSH655648:KSH655650 LCD655648:LCD655650 LLZ655648:LLZ655650 LVV655648:LVV655650 MFR655648:MFR655650 MPN655648:MPN655650 MZJ655648:MZJ655650 NJF655648:NJF655650 NTB655648:NTB655650 OCX655648:OCX655650 OMT655648:OMT655650 OWP655648:OWP655650 PGL655648:PGL655650 PQH655648:PQH655650 QAD655648:QAD655650 QJZ655648:QJZ655650 QTV655648:QTV655650 RDR655648:RDR655650 RNN655648:RNN655650 RXJ655648:RXJ655650 SHF655648:SHF655650 SRB655648:SRB655650 TAX655648:TAX655650 TKT655648:TKT655650 TUP655648:TUP655650 UEL655648:UEL655650 UOH655648:UOH655650 UYD655648:UYD655650 VHZ655648:VHZ655650 VRV655648:VRV655650 WBR655648:WBR655650 WLN655648:WLN655650 WVJ655648:WVJ655650 B721184:B721186 IX721184:IX721186 ST721184:ST721186 ACP721184:ACP721186 AML721184:AML721186 AWH721184:AWH721186 BGD721184:BGD721186 BPZ721184:BPZ721186 BZV721184:BZV721186 CJR721184:CJR721186 CTN721184:CTN721186 DDJ721184:DDJ721186 DNF721184:DNF721186 DXB721184:DXB721186 EGX721184:EGX721186 EQT721184:EQT721186 FAP721184:FAP721186 FKL721184:FKL721186 FUH721184:FUH721186 GED721184:GED721186 GNZ721184:GNZ721186 GXV721184:GXV721186 HHR721184:HHR721186 HRN721184:HRN721186 IBJ721184:IBJ721186 ILF721184:ILF721186 IVB721184:IVB721186 JEX721184:JEX721186 JOT721184:JOT721186 JYP721184:JYP721186 KIL721184:KIL721186 KSH721184:KSH721186 LCD721184:LCD721186 LLZ721184:LLZ721186 LVV721184:LVV721186 MFR721184:MFR721186 MPN721184:MPN721186 MZJ721184:MZJ721186 NJF721184:NJF721186 NTB721184:NTB721186 OCX721184:OCX721186 OMT721184:OMT721186 OWP721184:OWP721186 PGL721184:PGL721186 PQH721184:PQH721186 QAD721184:QAD721186 QJZ721184:QJZ721186 QTV721184:QTV721186 RDR721184:RDR721186 RNN721184:RNN721186 RXJ721184:RXJ721186 SHF721184:SHF721186 SRB721184:SRB721186 TAX721184:TAX721186 TKT721184:TKT721186 TUP721184:TUP721186 UEL721184:UEL721186 UOH721184:UOH721186 UYD721184:UYD721186 VHZ721184:VHZ721186 VRV721184:VRV721186 WBR721184:WBR721186 WLN721184:WLN721186 WVJ721184:WVJ721186 B786720:B786722 IX786720:IX786722 ST786720:ST786722 ACP786720:ACP786722 AML786720:AML786722 AWH786720:AWH786722 BGD786720:BGD786722 BPZ786720:BPZ786722 BZV786720:BZV786722 CJR786720:CJR786722 CTN786720:CTN786722 DDJ786720:DDJ786722 DNF786720:DNF786722 DXB786720:DXB786722 EGX786720:EGX786722 EQT786720:EQT786722 FAP786720:FAP786722 FKL786720:FKL786722 FUH786720:FUH786722 GED786720:GED786722 GNZ786720:GNZ786722 GXV786720:GXV786722 HHR786720:HHR786722 HRN786720:HRN786722 IBJ786720:IBJ786722 ILF786720:ILF786722 IVB786720:IVB786722 JEX786720:JEX786722 JOT786720:JOT786722 JYP786720:JYP786722 KIL786720:KIL786722 KSH786720:KSH786722 LCD786720:LCD786722 LLZ786720:LLZ786722 LVV786720:LVV786722 MFR786720:MFR786722 MPN786720:MPN786722 MZJ786720:MZJ786722 NJF786720:NJF786722 NTB786720:NTB786722 OCX786720:OCX786722 OMT786720:OMT786722 OWP786720:OWP786722 PGL786720:PGL786722 PQH786720:PQH786722 QAD786720:QAD786722 QJZ786720:QJZ786722 QTV786720:QTV786722 RDR786720:RDR786722 RNN786720:RNN786722 RXJ786720:RXJ786722 SHF786720:SHF786722 SRB786720:SRB786722 TAX786720:TAX786722 TKT786720:TKT786722 TUP786720:TUP786722 UEL786720:UEL786722 UOH786720:UOH786722 UYD786720:UYD786722 VHZ786720:VHZ786722 VRV786720:VRV786722 WBR786720:WBR786722 WLN786720:WLN786722 WVJ786720:WVJ786722 B852256:B852258 IX852256:IX852258 ST852256:ST852258 ACP852256:ACP852258 AML852256:AML852258 AWH852256:AWH852258 BGD852256:BGD852258 BPZ852256:BPZ852258 BZV852256:BZV852258 CJR852256:CJR852258 CTN852256:CTN852258 DDJ852256:DDJ852258 DNF852256:DNF852258 DXB852256:DXB852258 EGX852256:EGX852258 EQT852256:EQT852258 FAP852256:FAP852258 FKL852256:FKL852258 FUH852256:FUH852258 GED852256:GED852258 GNZ852256:GNZ852258 GXV852256:GXV852258 HHR852256:HHR852258 HRN852256:HRN852258 IBJ852256:IBJ852258 ILF852256:ILF852258 IVB852256:IVB852258 JEX852256:JEX852258 JOT852256:JOT852258 JYP852256:JYP852258 KIL852256:KIL852258 KSH852256:KSH852258 LCD852256:LCD852258 LLZ852256:LLZ852258 LVV852256:LVV852258 MFR852256:MFR852258 MPN852256:MPN852258 MZJ852256:MZJ852258 NJF852256:NJF852258 NTB852256:NTB852258 OCX852256:OCX852258 OMT852256:OMT852258 OWP852256:OWP852258 PGL852256:PGL852258 PQH852256:PQH852258 QAD852256:QAD852258 QJZ852256:QJZ852258 QTV852256:QTV852258 RDR852256:RDR852258 RNN852256:RNN852258 RXJ852256:RXJ852258 SHF852256:SHF852258 SRB852256:SRB852258 TAX852256:TAX852258 TKT852256:TKT852258 TUP852256:TUP852258 UEL852256:UEL852258 UOH852256:UOH852258 UYD852256:UYD852258 VHZ852256:VHZ852258 VRV852256:VRV852258 WBR852256:WBR852258 WLN852256:WLN852258 WVJ852256:WVJ852258 B917792:B917794 IX917792:IX917794 ST917792:ST917794 ACP917792:ACP917794 AML917792:AML917794 AWH917792:AWH917794 BGD917792:BGD917794 BPZ917792:BPZ917794 BZV917792:BZV917794 CJR917792:CJR917794 CTN917792:CTN917794 DDJ917792:DDJ917794 DNF917792:DNF917794 DXB917792:DXB917794 EGX917792:EGX917794 EQT917792:EQT917794 FAP917792:FAP917794 FKL917792:FKL917794 FUH917792:FUH917794 GED917792:GED917794 GNZ917792:GNZ917794 GXV917792:GXV917794 HHR917792:HHR917794 HRN917792:HRN917794 IBJ917792:IBJ917794 ILF917792:ILF917794 IVB917792:IVB917794 JEX917792:JEX917794 JOT917792:JOT917794 JYP917792:JYP917794 KIL917792:KIL917794 KSH917792:KSH917794 LCD917792:LCD917794 LLZ917792:LLZ917794 LVV917792:LVV917794 MFR917792:MFR917794 MPN917792:MPN917794 MZJ917792:MZJ917794 NJF917792:NJF917794 NTB917792:NTB917794 OCX917792:OCX917794 OMT917792:OMT917794 OWP917792:OWP917794 PGL917792:PGL917794 PQH917792:PQH917794 QAD917792:QAD917794 QJZ917792:QJZ917794 QTV917792:QTV917794 RDR917792:RDR917794 RNN917792:RNN917794 RXJ917792:RXJ917794 SHF917792:SHF917794 SRB917792:SRB917794 TAX917792:TAX917794 TKT917792:TKT917794 TUP917792:TUP917794 UEL917792:UEL917794 UOH917792:UOH917794 UYD917792:UYD917794 VHZ917792:VHZ917794 VRV917792:VRV917794 WBR917792:WBR917794 WLN917792:WLN917794 WVJ917792:WVJ917794 B983328:B983330 IX983328:IX983330 ST983328:ST983330 ACP983328:ACP983330 AML983328:AML983330 AWH983328:AWH983330 BGD983328:BGD983330 BPZ983328:BPZ983330 BZV983328:BZV983330 CJR983328:CJR983330 CTN983328:CTN983330 DDJ983328:DDJ983330 DNF983328:DNF983330 DXB983328:DXB983330 EGX983328:EGX983330 EQT983328:EQT983330 FAP983328:FAP983330 FKL983328:FKL983330 FUH983328:FUH983330 GED983328:GED983330 GNZ983328:GNZ983330 GXV983328:GXV983330 HHR983328:HHR983330 HRN983328:HRN983330 IBJ983328:IBJ983330 ILF983328:ILF983330 IVB983328:IVB983330 JEX983328:JEX983330 JOT983328:JOT983330 JYP983328:JYP983330 KIL983328:KIL983330 KSH983328:KSH983330 LCD983328:LCD983330 LLZ983328:LLZ983330 LVV983328:LVV983330 MFR983328:MFR983330 MPN983328:MPN983330 MZJ983328:MZJ983330 NJF983328:NJF983330 NTB983328:NTB983330 OCX983328:OCX983330 OMT983328:OMT983330 OWP983328:OWP983330 PGL983328:PGL983330 PQH983328:PQH983330 QAD983328:QAD983330 QJZ983328:QJZ983330 QTV983328:QTV983330 RDR983328:RDR983330 RNN983328:RNN983330 RXJ983328:RXJ983330 SHF983328:SHF983330 SRB983328:SRB983330 TAX983328:TAX983330 TKT983328:TKT983330 TUP983328:TUP983330 UEL983328:UEL983330 UOH983328:UOH983330 UYD983328:UYD983330 VHZ983328:VHZ983330 VRV983328:VRV983330 WBR983328:WBR983330 WLN983328:WLN983330 WVJ983328:WVJ983330 B218:B221 IX218:IX221 ST218:ST221 ACP218:ACP221 AML218:AML221 AWH218:AWH221 BGD218:BGD221 BPZ218:BPZ221 BZV218:BZV221 CJR218:CJR221 CTN218:CTN221 DDJ218:DDJ221 DNF218:DNF221 DXB218:DXB221 EGX218:EGX221 EQT218:EQT221 FAP218:FAP221 FKL218:FKL221 FUH218:FUH221 GED218:GED221 GNZ218:GNZ221 GXV218:GXV221 HHR218:HHR221 HRN218:HRN221 IBJ218:IBJ221 ILF218:ILF221 IVB218:IVB221 JEX218:JEX221 JOT218:JOT221 JYP218:JYP221 KIL218:KIL221 KSH218:KSH221 LCD218:LCD221 LLZ218:LLZ221 LVV218:LVV221 MFR218:MFR221 MPN218:MPN221 MZJ218:MZJ221 NJF218:NJF221 NTB218:NTB221 OCX218:OCX221 OMT218:OMT221 OWP218:OWP221 PGL218:PGL221 PQH218:PQH221 QAD218:QAD221 QJZ218:QJZ221 QTV218:QTV221 RDR218:RDR221 RNN218:RNN221 RXJ218:RXJ221 SHF218:SHF221 SRB218:SRB221 TAX218:TAX221 TKT218:TKT221 TUP218:TUP221 UEL218:UEL221 UOH218:UOH221 UYD218:UYD221 VHZ218:VHZ221 VRV218:VRV221 WBR218:WBR221 WLN218:WLN221 WVJ218:WVJ221 B65872:B65875 IX65872:IX65875 ST65872:ST65875 ACP65872:ACP65875 AML65872:AML65875 AWH65872:AWH65875 BGD65872:BGD65875 BPZ65872:BPZ65875 BZV65872:BZV65875 CJR65872:CJR65875 CTN65872:CTN65875 DDJ65872:DDJ65875 DNF65872:DNF65875 DXB65872:DXB65875 EGX65872:EGX65875 EQT65872:EQT65875 FAP65872:FAP65875 FKL65872:FKL65875 FUH65872:FUH65875 GED65872:GED65875 GNZ65872:GNZ65875 GXV65872:GXV65875 HHR65872:HHR65875 HRN65872:HRN65875 IBJ65872:IBJ65875 ILF65872:ILF65875 IVB65872:IVB65875 JEX65872:JEX65875 JOT65872:JOT65875 JYP65872:JYP65875 KIL65872:KIL65875 KSH65872:KSH65875 LCD65872:LCD65875 LLZ65872:LLZ65875 LVV65872:LVV65875 MFR65872:MFR65875 MPN65872:MPN65875 MZJ65872:MZJ65875 NJF65872:NJF65875 NTB65872:NTB65875 OCX65872:OCX65875 OMT65872:OMT65875 OWP65872:OWP65875 PGL65872:PGL65875 PQH65872:PQH65875 QAD65872:QAD65875 QJZ65872:QJZ65875 QTV65872:QTV65875 RDR65872:RDR65875 RNN65872:RNN65875 RXJ65872:RXJ65875 SHF65872:SHF65875 SRB65872:SRB65875 TAX65872:TAX65875 TKT65872:TKT65875 TUP65872:TUP65875 UEL65872:UEL65875 UOH65872:UOH65875 UYD65872:UYD65875 VHZ65872:VHZ65875 VRV65872:VRV65875 WBR65872:WBR65875 WLN65872:WLN65875 WVJ65872:WVJ65875 B131408:B131411 IX131408:IX131411 ST131408:ST131411 ACP131408:ACP131411 AML131408:AML131411 AWH131408:AWH131411 BGD131408:BGD131411 BPZ131408:BPZ131411 BZV131408:BZV131411 CJR131408:CJR131411 CTN131408:CTN131411 DDJ131408:DDJ131411 DNF131408:DNF131411 DXB131408:DXB131411 EGX131408:EGX131411 EQT131408:EQT131411 FAP131408:FAP131411 FKL131408:FKL131411 FUH131408:FUH131411 GED131408:GED131411 GNZ131408:GNZ131411 GXV131408:GXV131411 HHR131408:HHR131411 HRN131408:HRN131411 IBJ131408:IBJ131411 ILF131408:ILF131411 IVB131408:IVB131411 JEX131408:JEX131411 JOT131408:JOT131411 JYP131408:JYP131411 KIL131408:KIL131411 KSH131408:KSH131411 LCD131408:LCD131411 LLZ131408:LLZ131411 LVV131408:LVV131411 MFR131408:MFR131411 MPN131408:MPN131411 MZJ131408:MZJ131411 NJF131408:NJF131411 NTB131408:NTB131411 OCX131408:OCX131411 OMT131408:OMT131411 OWP131408:OWP131411 PGL131408:PGL131411 PQH131408:PQH131411 QAD131408:QAD131411 QJZ131408:QJZ131411 QTV131408:QTV131411 RDR131408:RDR131411 RNN131408:RNN131411 RXJ131408:RXJ131411 SHF131408:SHF131411 SRB131408:SRB131411 TAX131408:TAX131411 TKT131408:TKT131411 TUP131408:TUP131411 UEL131408:UEL131411 UOH131408:UOH131411 UYD131408:UYD131411 VHZ131408:VHZ131411 VRV131408:VRV131411 WBR131408:WBR131411 WLN131408:WLN131411 WVJ131408:WVJ131411 B196944:B196947 IX196944:IX196947 ST196944:ST196947 ACP196944:ACP196947 AML196944:AML196947 AWH196944:AWH196947 BGD196944:BGD196947 BPZ196944:BPZ196947 BZV196944:BZV196947 CJR196944:CJR196947 CTN196944:CTN196947 DDJ196944:DDJ196947 DNF196944:DNF196947 DXB196944:DXB196947 EGX196944:EGX196947 EQT196944:EQT196947 FAP196944:FAP196947 FKL196944:FKL196947 FUH196944:FUH196947 GED196944:GED196947 GNZ196944:GNZ196947 GXV196944:GXV196947 HHR196944:HHR196947 HRN196944:HRN196947 IBJ196944:IBJ196947 ILF196944:ILF196947 IVB196944:IVB196947 JEX196944:JEX196947 JOT196944:JOT196947 JYP196944:JYP196947 KIL196944:KIL196947 KSH196944:KSH196947 LCD196944:LCD196947 LLZ196944:LLZ196947 LVV196944:LVV196947 MFR196944:MFR196947 MPN196944:MPN196947 MZJ196944:MZJ196947 NJF196944:NJF196947 NTB196944:NTB196947 OCX196944:OCX196947 OMT196944:OMT196947 OWP196944:OWP196947 PGL196944:PGL196947 PQH196944:PQH196947 QAD196944:QAD196947 QJZ196944:QJZ196947 QTV196944:QTV196947 RDR196944:RDR196947 RNN196944:RNN196947 RXJ196944:RXJ196947 SHF196944:SHF196947 SRB196944:SRB196947 TAX196944:TAX196947 TKT196944:TKT196947 TUP196944:TUP196947 UEL196944:UEL196947 UOH196944:UOH196947 UYD196944:UYD196947 VHZ196944:VHZ196947 VRV196944:VRV196947 WBR196944:WBR196947 WLN196944:WLN196947 WVJ196944:WVJ196947 B262480:B262483 IX262480:IX262483 ST262480:ST262483 ACP262480:ACP262483 AML262480:AML262483 AWH262480:AWH262483 BGD262480:BGD262483 BPZ262480:BPZ262483 BZV262480:BZV262483 CJR262480:CJR262483 CTN262480:CTN262483 DDJ262480:DDJ262483 DNF262480:DNF262483 DXB262480:DXB262483 EGX262480:EGX262483 EQT262480:EQT262483 FAP262480:FAP262483 FKL262480:FKL262483 FUH262480:FUH262483 GED262480:GED262483 GNZ262480:GNZ262483 GXV262480:GXV262483 HHR262480:HHR262483 HRN262480:HRN262483 IBJ262480:IBJ262483 ILF262480:ILF262483 IVB262480:IVB262483 JEX262480:JEX262483 JOT262480:JOT262483 JYP262480:JYP262483 KIL262480:KIL262483 KSH262480:KSH262483 LCD262480:LCD262483 LLZ262480:LLZ262483 LVV262480:LVV262483 MFR262480:MFR262483 MPN262480:MPN262483 MZJ262480:MZJ262483 NJF262480:NJF262483 NTB262480:NTB262483 OCX262480:OCX262483 OMT262480:OMT262483 OWP262480:OWP262483 PGL262480:PGL262483 PQH262480:PQH262483 QAD262480:QAD262483 QJZ262480:QJZ262483 QTV262480:QTV262483 RDR262480:RDR262483 RNN262480:RNN262483 RXJ262480:RXJ262483 SHF262480:SHF262483 SRB262480:SRB262483 TAX262480:TAX262483 TKT262480:TKT262483 TUP262480:TUP262483 UEL262480:UEL262483 UOH262480:UOH262483 UYD262480:UYD262483 VHZ262480:VHZ262483 VRV262480:VRV262483 WBR262480:WBR262483 WLN262480:WLN262483 WVJ262480:WVJ262483 B328016:B328019 IX328016:IX328019 ST328016:ST328019 ACP328016:ACP328019 AML328016:AML328019 AWH328016:AWH328019 BGD328016:BGD328019 BPZ328016:BPZ328019 BZV328016:BZV328019 CJR328016:CJR328019 CTN328016:CTN328019 DDJ328016:DDJ328019 DNF328016:DNF328019 DXB328016:DXB328019 EGX328016:EGX328019 EQT328016:EQT328019 FAP328016:FAP328019 FKL328016:FKL328019 FUH328016:FUH328019 GED328016:GED328019 GNZ328016:GNZ328019 GXV328016:GXV328019 HHR328016:HHR328019 HRN328016:HRN328019 IBJ328016:IBJ328019 ILF328016:ILF328019 IVB328016:IVB328019 JEX328016:JEX328019 JOT328016:JOT328019 JYP328016:JYP328019 KIL328016:KIL328019 KSH328016:KSH328019 LCD328016:LCD328019 LLZ328016:LLZ328019 LVV328016:LVV328019 MFR328016:MFR328019 MPN328016:MPN328019 MZJ328016:MZJ328019 NJF328016:NJF328019 NTB328016:NTB328019 OCX328016:OCX328019 OMT328016:OMT328019 OWP328016:OWP328019 PGL328016:PGL328019 PQH328016:PQH328019 QAD328016:QAD328019 QJZ328016:QJZ328019 QTV328016:QTV328019 RDR328016:RDR328019 RNN328016:RNN328019 RXJ328016:RXJ328019 SHF328016:SHF328019 SRB328016:SRB328019 TAX328016:TAX328019 TKT328016:TKT328019 TUP328016:TUP328019 UEL328016:UEL328019 UOH328016:UOH328019 UYD328016:UYD328019 VHZ328016:VHZ328019 VRV328016:VRV328019 WBR328016:WBR328019 WLN328016:WLN328019 WVJ328016:WVJ328019 B393552:B393555 IX393552:IX393555 ST393552:ST393555 ACP393552:ACP393555 AML393552:AML393555 AWH393552:AWH393555 BGD393552:BGD393555 BPZ393552:BPZ393555 BZV393552:BZV393555 CJR393552:CJR393555 CTN393552:CTN393555 DDJ393552:DDJ393555 DNF393552:DNF393555 DXB393552:DXB393555 EGX393552:EGX393555 EQT393552:EQT393555 FAP393552:FAP393555 FKL393552:FKL393555 FUH393552:FUH393555 GED393552:GED393555 GNZ393552:GNZ393555 GXV393552:GXV393555 HHR393552:HHR393555 HRN393552:HRN393555 IBJ393552:IBJ393555 ILF393552:ILF393555 IVB393552:IVB393555 JEX393552:JEX393555 JOT393552:JOT393555 JYP393552:JYP393555 KIL393552:KIL393555 KSH393552:KSH393555 LCD393552:LCD393555 LLZ393552:LLZ393555 LVV393552:LVV393555 MFR393552:MFR393555 MPN393552:MPN393555 MZJ393552:MZJ393555 NJF393552:NJF393555 NTB393552:NTB393555 OCX393552:OCX393555 OMT393552:OMT393555 OWP393552:OWP393555 PGL393552:PGL393555 PQH393552:PQH393555 QAD393552:QAD393555 QJZ393552:QJZ393555 QTV393552:QTV393555 RDR393552:RDR393555 RNN393552:RNN393555 RXJ393552:RXJ393555 SHF393552:SHF393555 SRB393552:SRB393555 TAX393552:TAX393555 TKT393552:TKT393555 TUP393552:TUP393555 UEL393552:UEL393555 UOH393552:UOH393555 UYD393552:UYD393555 VHZ393552:VHZ393555 VRV393552:VRV393555 WBR393552:WBR393555 WLN393552:WLN393555 WVJ393552:WVJ393555 B459088:B459091 IX459088:IX459091 ST459088:ST459091 ACP459088:ACP459091 AML459088:AML459091 AWH459088:AWH459091 BGD459088:BGD459091 BPZ459088:BPZ459091 BZV459088:BZV459091 CJR459088:CJR459091 CTN459088:CTN459091 DDJ459088:DDJ459091 DNF459088:DNF459091 DXB459088:DXB459091 EGX459088:EGX459091 EQT459088:EQT459091 FAP459088:FAP459091 FKL459088:FKL459091 FUH459088:FUH459091 GED459088:GED459091 GNZ459088:GNZ459091 GXV459088:GXV459091 HHR459088:HHR459091 HRN459088:HRN459091 IBJ459088:IBJ459091 ILF459088:ILF459091 IVB459088:IVB459091 JEX459088:JEX459091 JOT459088:JOT459091 JYP459088:JYP459091 KIL459088:KIL459091 KSH459088:KSH459091 LCD459088:LCD459091 LLZ459088:LLZ459091 LVV459088:LVV459091 MFR459088:MFR459091 MPN459088:MPN459091 MZJ459088:MZJ459091 NJF459088:NJF459091 NTB459088:NTB459091 OCX459088:OCX459091 OMT459088:OMT459091 OWP459088:OWP459091 PGL459088:PGL459091 PQH459088:PQH459091 QAD459088:QAD459091 QJZ459088:QJZ459091 QTV459088:QTV459091 RDR459088:RDR459091 RNN459088:RNN459091 RXJ459088:RXJ459091 SHF459088:SHF459091 SRB459088:SRB459091 TAX459088:TAX459091 TKT459088:TKT459091 TUP459088:TUP459091 UEL459088:UEL459091 UOH459088:UOH459091 UYD459088:UYD459091 VHZ459088:VHZ459091 VRV459088:VRV459091 WBR459088:WBR459091 WLN459088:WLN459091 WVJ459088:WVJ459091 B524624:B524627 IX524624:IX524627 ST524624:ST524627 ACP524624:ACP524627 AML524624:AML524627 AWH524624:AWH524627 BGD524624:BGD524627 BPZ524624:BPZ524627 BZV524624:BZV524627 CJR524624:CJR524627 CTN524624:CTN524627 DDJ524624:DDJ524627 DNF524624:DNF524627 DXB524624:DXB524627 EGX524624:EGX524627 EQT524624:EQT524627 FAP524624:FAP524627 FKL524624:FKL524627 FUH524624:FUH524627 GED524624:GED524627 GNZ524624:GNZ524627 GXV524624:GXV524627 HHR524624:HHR524627 HRN524624:HRN524627 IBJ524624:IBJ524627 ILF524624:ILF524627 IVB524624:IVB524627 JEX524624:JEX524627 JOT524624:JOT524627 JYP524624:JYP524627 KIL524624:KIL524627 KSH524624:KSH524627 LCD524624:LCD524627 LLZ524624:LLZ524627 LVV524624:LVV524627 MFR524624:MFR524627 MPN524624:MPN524627 MZJ524624:MZJ524627 NJF524624:NJF524627 NTB524624:NTB524627 OCX524624:OCX524627 OMT524624:OMT524627 OWP524624:OWP524627 PGL524624:PGL524627 PQH524624:PQH524627 QAD524624:QAD524627 QJZ524624:QJZ524627 QTV524624:QTV524627 RDR524624:RDR524627 RNN524624:RNN524627 RXJ524624:RXJ524627 SHF524624:SHF524627 SRB524624:SRB524627 TAX524624:TAX524627 TKT524624:TKT524627 TUP524624:TUP524627 UEL524624:UEL524627 UOH524624:UOH524627 UYD524624:UYD524627 VHZ524624:VHZ524627 VRV524624:VRV524627 WBR524624:WBR524627 WLN524624:WLN524627 WVJ524624:WVJ524627 B590160:B590163 IX590160:IX590163 ST590160:ST590163 ACP590160:ACP590163 AML590160:AML590163 AWH590160:AWH590163 BGD590160:BGD590163 BPZ590160:BPZ590163 BZV590160:BZV590163 CJR590160:CJR590163 CTN590160:CTN590163 DDJ590160:DDJ590163 DNF590160:DNF590163 DXB590160:DXB590163 EGX590160:EGX590163 EQT590160:EQT590163 FAP590160:FAP590163 FKL590160:FKL590163 FUH590160:FUH590163 GED590160:GED590163 GNZ590160:GNZ590163 GXV590160:GXV590163 HHR590160:HHR590163 HRN590160:HRN590163 IBJ590160:IBJ590163 ILF590160:ILF590163 IVB590160:IVB590163 JEX590160:JEX590163 JOT590160:JOT590163 JYP590160:JYP590163 KIL590160:KIL590163 KSH590160:KSH590163 LCD590160:LCD590163 LLZ590160:LLZ590163 LVV590160:LVV590163 MFR590160:MFR590163 MPN590160:MPN590163 MZJ590160:MZJ590163 NJF590160:NJF590163 NTB590160:NTB590163 OCX590160:OCX590163 OMT590160:OMT590163 OWP590160:OWP590163 PGL590160:PGL590163 PQH590160:PQH590163 QAD590160:QAD590163 QJZ590160:QJZ590163 QTV590160:QTV590163 RDR590160:RDR590163 RNN590160:RNN590163 RXJ590160:RXJ590163 SHF590160:SHF590163 SRB590160:SRB590163 TAX590160:TAX590163 TKT590160:TKT590163 TUP590160:TUP590163 UEL590160:UEL590163 UOH590160:UOH590163 UYD590160:UYD590163 VHZ590160:VHZ590163 VRV590160:VRV590163 WBR590160:WBR590163 WLN590160:WLN590163 WVJ590160:WVJ590163 B655696:B655699 IX655696:IX655699 ST655696:ST655699 ACP655696:ACP655699 AML655696:AML655699 AWH655696:AWH655699 BGD655696:BGD655699 BPZ655696:BPZ655699 BZV655696:BZV655699 CJR655696:CJR655699 CTN655696:CTN655699 DDJ655696:DDJ655699 DNF655696:DNF655699 DXB655696:DXB655699 EGX655696:EGX655699 EQT655696:EQT655699 FAP655696:FAP655699 FKL655696:FKL655699 FUH655696:FUH655699 GED655696:GED655699 GNZ655696:GNZ655699 GXV655696:GXV655699 HHR655696:HHR655699 HRN655696:HRN655699 IBJ655696:IBJ655699 ILF655696:ILF655699 IVB655696:IVB655699 JEX655696:JEX655699 JOT655696:JOT655699 JYP655696:JYP655699 KIL655696:KIL655699 KSH655696:KSH655699 LCD655696:LCD655699 LLZ655696:LLZ655699 LVV655696:LVV655699 MFR655696:MFR655699 MPN655696:MPN655699 MZJ655696:MZJ655699 NJF655696:NJF655699 NTB655696:NTB655699 OCX655696:OCX655699 OMT655696:OMT655699 OWP655696:OWP655699 PGL655696:PGL655699 PQH655696:PQH655699 QAD655696:QAD655699 QJZ655696:QJZ655699 QTV655696:QTV655699 RDR655696:RDR655699 RNN655696:RNN655699 RXJ655696:RXJ655699 SHF655696:SHF655699 SRB655696:SRB655699 TAX655696:TAX655699 TKT655696:TKT655699 TUP655696:TUP655699 UEL655696:UEL655699 UOH655696:UOH655699 UYD655696:UYD655699 VHZ655696:VHZ655699 VRV655696:VRV655699 WBR655696:WBR655699 WLN655696:WLN655699 WVJ655696:WVJ655699 B721232:B721235 IX721232:IX721235 ST721232:ST721235 ACP721232:ACP721235 AML721232:AML721235 AWH721232:AWH721235 BGD721232:BGD721235 BPZ721232:BPZ721235 BZV721232:BZV721235 CJR721232:CJR721235 CTN721232:CTN721235 DDJ721232:DDJ721235 DNF721232:DNF721235 DXB721232:DXB721235 EGX721232:EGX721235 EQT721232:EQT721235 FAP721232:FAP721235 FKL721232:FKL721235 FUH721232:FUH721235 GED721232:GED721235 GNZ721232:GNZ721235 GXV721232:GXV721235 HHR721232:HHR721235 HRN721232:HRN721235 IBJ721232:IBJ721235 ILF721232:ILF721235 IVB721232:IVB721235 JEX721232:JEX721235 JOT721232:JOT721235 JYP721232:JYP721235 KIL721232:KIL721235 KSH721232:KSH721235 LCD721232:LCD721235 LLZ721232:LLZ721235 LVV721232:LVV721235 MFR721232:MFR721235 MPN721232:MPN721235 MZJ721232:MZJ721235 NJF721232:NJF721235 NTB721232:NTB721235 OCX721232:OCX721235 OMT721232:OMT721235 OWP721232:OWP721235 PGL721232:PGL721235 PQH721232:PQH721235 QAD721232:QAD721235 QJZ721232:QJZ721235 QTV721232:QTV721235 RDR721232:RDR721235 RNN721232:RNN721235 RXJ721232:RXJ721235 SHF721232:SHF721235 SRB721232:SRB721235 TAX721232:TAX721235 TKT721232:TKT721235 TUP721232:TUP721235 UEL721232:UEL721235 UOH721232:UOH721235 UYD721232:UYD721235 VHZ721232:VHZ721235 VRV721232:VRV721235 WBR721232:WBR721235 WLN721232:WLN721235 WVJ721232:WVJ721235 B786768:B786771 IX786768:IX786771 ST786768:ST786771 ACP786768:ACP786771 AML786768:AML786771 AWH786768:AWH786771 BGD786768:BGD786771 BPZ786768:BPZ786771 BZV786768:BZV786771 CJR786768:CJR786771 CTN786768:CTN786771 DDJ786768:DDJ786771 DNF786768:DNF786771 DXB786768:DXB786771 EGX786768:EGX786771 EQT786768:EQT786771 FAP786768:FAP786771 FKL786768:FKL786771 FUH786768:FUH786771 GED786768:GED786771 GNZ786768:GNZ786771 GXV786768:GXV786771 HHR786768:HHR786771 HRN786768:HRN786771 IBJ786768:IBJ786771 ILF786768:ILF786771 IVB786768:IVB786771 JEX786768:JEX786771 JOT786768:JOT786771 JYP786768:JYP786771 KIL786768:KIL786771 KSH786768:KSH786771 LCD786768:LCD786771 LLZ786768:LLZ786771 LVV786768:LVV786771 MFR786768:MFR786771 MPN786768:MPN786771 MZJ786768:MZJ786771 NJF786768:NJF786771 NTB786768:NTB786771 OCX786768:OCX786771 OMT786768:OMT786771 OWP786768:OWP786771 PGL786768:PGL786771 PQH786768:PQH786771 QAD786768:QAD786771 QJZ786768:QJZ786771 QTV786768:QTV786771 RDR786768:RDR786771 RNN786768:RNN786771 RXJ786768:RXJ786771 SHF786768:SHF786771 SRB786768:SRB786771 TAX786768:TAX786771 TKT786768:TKT786771 TUP786768:TUP786771 UEL786768:UEL786771 UOH786768:UOH786771 UYD786768:UYD786771 VHZ786768:VHZ786771 VRV786768:VRV786771 WBR786768:WBR786771 WLN786768:WLN786771 WVJ786768:WVJ786771 B852304:B852307 IX852304:IX852307 ST852304:ST852307 ACP852304:ACP852307 AML852304:AML852307 AWH852304:AWH852307 BGD852304:BGD852307 BPZ852304:BPZ852307 BZV852304:BZV852307 CJR852304:CJR852307 CTN852304:CTN852307 DDJ852304:DDJ852307 DNF852304:DNF852307 DXB852304:DXB852307 EGX852304:EGX852307 EQT852304:EQT852307 FAP852304:FAP852307 FKL852304:FKL852307 FUH852304:FUH852307 GED852304:GED852307 GNZ852304:GNZ852307 GXV852304:GXV852307 HHR852304:HHR852307 HRN852304:HRN852307 IBJ852304:IBJ852307 ILF852304:ILF852307 IVB852304:IVB852307 JEX852304:JEX852307 JOT852304:JOT852307 JYP852304:JYP852307 KIL852304:KIL852307 KSH852304:KSH852307 LCD852304:LCD852307 LLZ852304:LLZ852307 LVV852304:LVV852307 MFR852304:MFR852307 MPN852304:MPN852307 MZJ852304:MZJ852307 NJF852304:NJF852307 NTB852304:NTB852307 OCX852304:OCX852307 OMT852304:OMT852307 OWP852304:OWP852307 PGL852304:PGL852307 PQH852304:PQH852307 QAD852304:QAD852307 QJZ852304:QJZ852307 QTV852304:QTV852307 RDR852304:RDR852307 RNN852304:RNN852307 RXJ852304:RXJ852307 SHF852304:SHF852307 SRB852304:SRB852307 TAX852304:TAX852307 TKT852304:TKT852307 TUP852304:TUP852307 UEL852304:UEL852307 UOH852304:UOH852307 UYD852304:UYD852307 VHZ852304:VHZ852307 VRV852304:VRV852307 WBR852304:WBR852307 WLN852304:WLN852307 WVJ852304:WVJ852307 B917840:B917843 IX917840:IX917843 ST917840:ST917843 ACP917840:ACP917843 AML917840:AML917843 AWH917840:AWH917843 BGD917840:BGD917843 BPZ917840:BPZ917843 BZV917840:BZV917843 CJR917840:CJR917843 CTN917840:CTN917843 DDJ917840:DDJ917843 DNF917840:DNF917843 DXB917840:DXB917843 EGX917840:EGX917843 EQT917840:EQT917843 FAP917840:FAP917843 FKL917840:FKL917843 FUH917840:FUH917843 GED917840:GED917843 GNZ917840:GNZ917843 GXV917840:GXV917843 HHR917840:HHR917843 HRN917840:HRN917843 IBJ917840:IBJ917843 ILF917840:ILF917843 IVB917840:IVB917843 JEX917840:JEX917843 JOT917840:JOT917843 JYP917840:JYP917843 KIL917840:KIL917843 KSH917840:KSH917843 LCD917840:LCD917843 LLZ917840:LLZ917843 LVV917840:LVV917843 MFR917840:MFR917843 MPN917840:MPN917843 MZJ917840:MZJ917843 NJF917840:NJF917843 NTB917840:NTB917843 OCX917840:OCX917843 OMT917840:OMT917843 OWP917840:OWP917843 PGL917840:PGL917843 PQH917840:PQH917843 QAD917840:QAD917843 QJZ917840:QJZ917843 QTV917840:QTV917843 RDR917840:RDR917843 RNN917840:RNN917843 RXJ917840:RXJ917843 SHF917840:SHF917843 SRB917840:SRB917843 TAX917840:TAX917843 TKT917840:TKT917843 TUP917840:TUP917843 UEL917840:UEL917843 UOH917840:UOH917843 UYD917840:UYD917843 VHZ917840:VHZ917843 VRV917840:VRV917843 WBR917840:WBR917843 WLN917840:WLN917843 WVJ917840:WVJ917843 B983376:B983379 IX983376:IX983379 ST983376:ST983379 ACP983376:ACP983379 AML983376:AML983379 AWH983376:AWH983379 BGD983376:BGD983379 BPZ983376:BPZ983379 BZV983376:BZV983379 CJR983376:CJR983379 CTN983376:CTN983379 DDJ983376:DDJ983379 DNF983376:DNF983379 DXB983376:DXB983379 EGX983376:EGX983379 EQT983376:EQT983379 FAP983376:FAP983379 FKL983376:FKL983379 FUH983376:FUH983379 GED983376:GED983379 GNZ983376:GNZ983379 GXV983376:GXV983379 HHR983376:HHR983379 HRN983376:HRN983379 IBJ983376:IBJ983379 ILF983376:ILF983379 IVB983376:IVB983379 JEX983376:JEX983379 JOT983376:JOT983379 JYP983376:JYP983379 KIL983376:KIL983379 KSH983376:KSH983379 LCD983376:LCD983379 LLZ983376:LLZ983379 LVV983376:LVV983379 MFR983376:MFR983379 MPN983376:MPN983379 MZJ983376:MZJ983379 NJF983376:NJF983379 NTB983376:NTB983379 OCX983376:OCX983379 OMT983376:OMT983379 OWP983376:OWP983379 PGL983376:PGL983379 PQH983376:PQH983379 QAD983376:QAD983379 QJZ983376:QJZ983379 QTV983376:QTV983379 RDR983376:RDR983379 RNN983376:RNN983379 RXJ983376:RXJ983379 SHF983376:SHF983379 SRB983376:SRB983379 TAX983376:TAX983379 TKT983376:TKT983379 TUP983376:TUP983379 UEL983376:UEL983379 UOH983376:UOH983379 UYD983376:UYD983379 VHZ983376:VHZ983379 VRV983376:VRV983379 WBR983376:WBR983379 WLN983376:WLN983379 WVJ983376:WVJ983379 B176 B352 B368 B488:B489 B504 B460 B118 B52 WVJ96:WVJ98 WLN96:WLN98 WBR96:WBR98 VRV96:VRV98 VHZ96:VHZ98 UYD96:UYD98 UOH96:UOH98 UEL96:UEL98 TUP96:TUP98 TKT96:TKT98 TAX96:TAX98 SRB96:SRB98 SHF96:SHF98 RXJ96:RXJ98 RNN96:RNN98 RDR96:RDR98 QTV96:QTV98 QJZ96:QJZ98 QAD96:QAD98 PQH96:PQH98 PGL96:PGL98 OWP96:OWP98 OMT96:OMT98 OCX96:OCX98 NTB96:NTB98 NJF96:NJF98 MZJ96:MZJ98 MPN96:MPN98 MFR96:MFR98 LVV96:LVV98 LLZ96:LLZ98 LCD96:LCD98 KSH96:KSH98 KIL96:KIL98 JYP96:JYP98 JOT96:JOT98 JEX96:JEX98 IVB96:IVB98 ILF96:ILF98 IBJ96:IBJ98 HRN96:HRN98 HHR96:HHR98 GXV96:GXV98 GNZ96:GNZ98 GED96:GED98 FUH96:FUH98 FKL96:FKL98 FAP96:FAP98 EQT96:EQT98 EGX96:EGX98 DXB96:DXB98 DNF96:DNF98 DDJ96:DDJ98 CTN96:CTN98 CJR96:CJR98 BZV96:BZV98 BPZ96:BPZ98 BGD96:BGD98 AWH96:AWH98 AML96:AML98 ACP96:ACP98 ST96:ST98 IX96:IX98 B96:B98">
      <formula1>"àñ³Ï³Ï³Ý"</formula1>
    </dataValidation>
    <dataValidation type="custom" allowBlank="1" showInputMessage="1" showErrorMessage="1" errorTitle="Հոոոոոոոոոպ!!!" error="Մի փոխեք այս դաշտը" sqref="B427:B428 IX427:IX428 ST427:ST428 ACP427:ACP428 AML427:AML428 AWH427:AWH428 BGD427:BGD428 BPZ427:BPZ428 BZV427:BZV428 CJR427:CJR428 CTN427:CTN428 DDJ427:DDJ428 DNF427:DNF428 DXB427:DXB428 EGX427:EGX428 EQT427:EQT428 FAP427:FAP428 FKL427:FKL428 FUH427:FUH428 GED427:GED428 GNZ427:GNZ428 GXV427:GXV428 HHR427:HHR428 HRN427:HRN428 IBJ427:IBJ428 ILF427:ILF428 IVB427:IVB428 JEX427:JEX428 JOT427:JOT428 JYP427:JYP428 KIL427:KIL428 KSH427:KSH428 LCD427:LCD428 LLZ427:LLZ428 LVV427:LVV428 MFR427:MFR428 MPN427:MPN428 MZJ427:MZJ428 NJF427:NJF428 NTB427:NTB428 OCX427:OCX428 OMT427:OMT428 OWP427:OWP428 PGL427:PGL428 PQH427:PQH428 QAD427:QAD428 QJZ427:QJZ428 QTV427:QTV428 RDR427:RDR428 RNN427:RNN428 RXJ427:RXJ428 SHF427:SHF428 SRB427:SRB428 TAX427:TAX428 TKT427:TKT428 TUP427:TUP428 UEL427:UEL428 UOH427:UOH428 UYD427:UYD428 VHZ427:VHZ428 VRV427:VRV428 WBR427:WBR428 WLN427:WLN428 WVJ427:WVJ428 B66022:B66023 IX66022:IX66023 ST66022:ST66023 ACP66022:ACP66023 AML66022:AML66023 AWH66022:AWH66023 BGD66022:BGD66023 BPZ66022:BPZ66023 BZV66022:BZV66023 CJR66022:CJR66023 CTN66022:CTN66023 DDJ66022:DDJ66023 DNF66022:DNF66023 DXB66022:DXB66023 EGX66022:EGX66023 EQT66022:EQT66023 FAP66022:FAP66023 FKL66022:FKL66023 FUH66022:FUH66023 GED66022:GED66023 GNZ66022:GNZ66023 GXV66022:GXV66023 HHR66022:HHR66023 HRN66022:HRN66023 IBJ66022:IBJ66023 ILF66022:ILF66023 IVB66022:IVB66023 JEX66022:JEX66023 JOT66022:JOT66023 JYP66022:JYP66023 KIL66022:KIL66023 KSH66022:KSH66023 LCD66022:LCD66023 LLZ66022:LLZ66023 LVV66022:LVV66023 MFR66022:MFR66023 MPN66022:MPN66023 MZJ66022:MZJ66023 NJF66022:NJF66023 NTB66022:NTB66023 OCX66022:OCX66023 OMT66022:OMT66023 OWP66022:OWP66023 PGL66022:PGL66023 PQH66022:PQH66023 QAD66022:QAD66023 QJZ66022:QJZ66023 QTV66022:QTV66023 RDR66022:RDR66023 RNN66022:RNN66023 RXJ66022:RXJ66023 SHF66022:SHF66023 SRB66022:SRB66023 TAX66022:TAX66023 TKT66022:TKT66023 TUP66022:TUP66023 UEL66022:UEL66023 UOH66022:UOH66023 UYD66022:UYD66023 VHZ66022:VHZ66023 VRV66022:VRV66023 WBR66022:WBR66023 WLN66022:WLN66023 WVJ66022:WVJ66023 B131558:B131559 IX131558:IX131559 ST131558:ST131559 ACP131558:ACP131559 AML131558:AML131559 AWH131558:AWH131559 BGD131558:BGD131559 BPZ131558:BPZ131559 BZV131558:BZV131559 CJR131558:CJR131559 CTN131558:CTN131559 DDJ131558:DDJ131559 DNF131558:DNF131559 DXB131558:DXB131559 EGX131558:EGX131559 EQT131558:EQT131559 FAP131558:FAP131559 FKL131558:FKL131559 FUH131558:FUH131559 GED131558:GED131559 GNZ131558:GNZ131559 GXV131558:GXV131559 HHR131558:HHR131559 HRN131558:HRN131559 IBJ131558:IBJ131559 ILF131558:ILF131559 IVB131558:IVB131559 JEX131558:JEX131559 JOT131558:JOT131559 JYP131558:JYP131559 KIL131558:KIL131559 KSH131558:KSH131559 LCD131558:LCD131559 LLZ131558:LLZ131559 LVV131558:LVV131559 MFR131558:MFR131559 MPN131558:MPN131559 MZJ131558:MZJ131559 NJF131558:NJF131559 NTB131558:NTB131559 OCX131558:OCX131559 OMT131558:OMT131559 OWP131558:OWP131559 PGL131558:PGL131559 PQH131558:PQH131559 QAD131558:QAD131559 QJZ131558:QJZ131559 QTV131558:QTV131559 RDR131558:RDR131559 RNN131558:RNN131559 RXJ131558:RXJ131559 SHF131558:SHF131559 SRB131558:SRB131559 TAX131558:TAX131559 TKT131558:TKT131559 TUP131558:TUP131559 UEL131558:UEL131559 UOH131558:UOH131559 UYD131558:UYD131559 VHZ131558:VHZ131559 VRV131558:VRV131559 WBR131558:WBR131559 WLN131558:WLN131559 WVJ131558:WVJ131559 B197094:B197095 IX197094:IX197095 ST197094:ST197095 ACP197094:ACP197095 AML197094:AML197095 AWH197094:AWH197095 BGD197094:BGD197095 BPZ197094:BPZ197095 BZV197094:BZV197095 CJR197094:CJR197095 CTN197094:CTN197095 DDJ197094:DDJ197095 DNF197094:DNF197095 DXB197094:DXB197095 EGX197094:EGX197095 EQT197094:EQT197095 FAP197094:FAP197095 FKL197094:FKL197095 FUH197094:FUH197095 GED197094:GED197095 GNZ197094:GNZ197095 GXV197094:GXV197095 HHR197094:HHR197095 HRN197094:HRN197095 IBJ197094:IBJ197095 ILF197094:ILF197095 IVB197094:IVB197095 JEX197094:JEX197095 JOT197094:JOT197095 JYP197094:JYP197095 KIL197094:KIL197095 KSH197094:KSH197095 LCD197094:LCD197095 LLZ197094:LLZ197095 LVV197094:LVV197095 MFR197094:MFR197095 MPN197094:MPN197095 MZJ197094:MZJ197095 NJF197094:NJF197095 NTB197094:NTB197095 OCX197094:OCX197095 OMT197094:OMT197095 OWP197094:OWP197095 PGL197094:PGL197095 PQH197094:PQH197095 QAD197094:QAD197095 QJZ197094:QJZ197095 QTV197094:QTV197095 RDR197094:RDR197095 RNN197094:RNN197095 RXJ197094:RXJ197095 SHF197094:SHF197095 SRB197094:SRB197095 TAX197094:TAX197095 TKT197094:TKT197095 TUP197094:TUP197095 UEL197094:UEL197095 UOH197094:UOH197095 UYD197094:UYD197095 VHZ197094:VHZ197095 VRV197094:VRV197095 WBR197094:WBR197095 WLN197094:WLN197095 WVJ197094:WVJ197095 B262630:B262631 IX262630:IX262631 ST262630:ST262631 ACP262630:ACP262631 AML262630:AML262631 AWH262630:AWH262631 BGD262630:BGD262631 BPZ262630:BPZ262631 BZV262630:BZV262631 CJR262630:CJR262631 CTN262630:CTN262631 DDJ262630:DDJ262631 DNF262630:DNF262631 DXB262630:DXB262631 EGX262630:EGX262631 EQT262630:EQT262631 FAP262630:FAP262631 FKL262630:FKL262631 FUH262630:FUH262631 GED262630:GED262631 GNZ262630:GNZ262631 GXV262630:GXV262631 HHR262630:HHR262631 HRN262630:HRN262631 IBJ262630:IBJ262631 ILF262630:ILF262631 IVB262630:IVB262631 JEX262630:JEX262631 JOT262630:JOT262631 JYP262630:JYP262631 KIL262630:KIL262631 KSH262630:KSH262631 LCD262630:LCD262631 LLZ262630:LLZ262631 LVV262630:LVV262631 MFR262630:MFR262631 MPN262630:MPN262631 MZJ262630:MZJ262631 NJF262630:NJF262631 NTB262630:NTB262631 OCX262630:OCX262631 OMT262630:OMT262631 OWP262630:OWP262631 PGL262630:PGL262631 PQH262630:PQH262631 QAD262630:QAD262631 QJZ262630:QJZ262631 QTV262630:QTV262631 RDR262630:RDR262631 RNN262630:RNN262631 RXJ262630:RXJ262631 SHF262630:SHF262631 SRB262630:SRB262631 TAX262630:TAX262631 TKT262630:TKT262631 TUP262630:TUP262631 UEL262630:UEL262631 UOH262630:UOH262631 UYD262630:UYD262631 VHZ262630:VHZ262631 VRV262630:VRV262631 WBR262630:WBR262631 WLN262630:WLN262631 WVJ262630:WVJ262631 B328166:B328167 IX328166:IX328167 ST328166:ST328167 ACP328166:ACP328167 AML328166:AML328167 AWH328166:AWH328167 BGD328166:BGD328167 BPZ328166:BPZ328167 BZV328166:BZV328167 CJR328166:CJR328167 CTN328166:CTN328167 DDJ328166:DDJ328167 DNF328166:DNF328167 DXB328166:DXB328167 EGX328166:EGX328167 EQT328166:EQT328167 FAP328166:FAP328167 FKL328166:FKL328167 FUH328166:FUH328167 GED328166:GED328167 GNZ328166:GNZ328167 GXV328166:GXV328167 HHR328166:HHR328167 HRN328166:HRN328167 IBJ328166:IBJ328167 ILF328166:ILF328167 IVB328166:IVB328167 JEX328166:JEX328167 JOT328166:JOT328167 JYP328166:JYP328167 KIL328166:KIL328167 KSH328166:KSH328167 LCD328166:LCD328167 LLZ328166:LLZ328167 LVV328166:LVV328167 MFR328166:MFR328167 MPN328166:MPN328167 MZJ328166:MZJ328167 NJF328166:NJF328167 NTB328166:NTB328167 OCX328166:OCX328167 OMT328166:OMT328167 OWP328166:OWP328167 PGL328166:PGL328167 PQH328166:PQH328167 QAD328166:QAD328167 QJZ328166:QJZ328167 QTV328166:QTV328167 RDR328166:RDR328167 RNN328166:RNN328167 RXJ328166:RXJ328167 SHF328166:SHF328167 SRB328166:SRB328167 TAX328166:TAX328167 TKT328166:TKT328167 TUP328166:TUP328167 UEL328166:UEL328167 UOH328166:UOH328167 UYD328166:UYD328167 VHZ328166:VHZ328167 VRV328166:VRV328167 WBR328166:WBR328167 WLN328166:WLN328167 WVJ328166:WVJ328167 B393702:B393703 IX393702:IX393703 ST393702:ST393703 ACP393702:ACP393703 AML393702:AML393703 AWH393702:AWH393703 BGD393702:BGD393703 BPZ393702:BPZ393703 BZV393702:BZV393703 CJR393702:CJR393703 CTN393702:CTN393703 DDJ393702:DDJ393703 DNF393702:DNF393703 DXB393702:DXB393703 EGX393702:EGX393703 EQT393702:EQT393703 FAP393702:FAP393703 FKL393702:FKL393703 FUH393702:FUH393703 GED393702:GED393703 GNZ393702:GNZ393703 GXV393702:GXV393703 HHR393702:HHR393703 HRN393702:HRN393703 IBJ393702:IBJ393703 ILF393702:ILF393703 IVB393702:IVB393703 JEX393702:JEX393703 JOT393702:JOT393703 JYP393702:JYP393703 KIL393702:KIL393703 KSH393702:KSH393703 LCD393702:LCD393703 LLZ393702:LLZ393703 LVV393702:LVV393703 MFR393702:MFR393703 MPN393702:MPN393703 MZJ393702:MZJ393703 NJF393702:NJF393703 NTB393702:NTB393703 OCX393702:OCX393703 OMT393702:OMT393703 OWP393702:OWP393703 PGL393702:PGL393703 PQH393702:PQH393703 QAD393702:QAD393703 QJZ393702:QJZ393703 QTV393702:QTV393703 RDR393702:RDR393703 RNN393702:RNN393703 RXJ393702:RXJ393703 SHF393702:SHF393703 SRB393702:SRB393703 TAX393702:TAX393703 TKT393702:TKT393703 TUP393702:TUP393703 UEL393702:UEL393703 UOH393702:UOH393703 UYD393702:UYD393703 VHZ393702:VHZ393703 VRV393702:VRV393703 WBR393702:WBR393703 WLN393702:WLN393703 WVJ393702:WVJ393703 B459238:B459239 IX459238:IX459239 ST459238:ST459239 ACP459238:ACP459239 AML459238:AML459239 AWH459238:AWH459239 BGD459238:BGD459239 BPZ459238:BPZ459239 BZV459238:BZV459239 CJR459238:CJR459239 CTN459238:CTN459239 DDJ459238:DDJ459239 DNF459238:DNF459239 DXB459238:DXB459239 EGX459238:EGX459239 EQT459238:EQT459239 FAP459238:FAP459239 FKL459238:FKL459239 FUH459238:FUH459239 GED459238:GED459239 GNZ459238:GNZ459239 GXV459238:GXV459239 HHR459238:HHR459239 HRN459238:HRN459239 IBJ459238:IBJ459239 ILF459238:ILF459239 IVB459238:IVB459239 JEX459238:JEX459239 JOT459238:JOT459239 JYP459238:JYP459239 KIL459238:KIL459239 KSH459238:KSH459239 LCD459238:LCD459239 LLZ459238:LLZ459239 LVV459238:LVV459239 MFR459238:MFR459239 MPN459238:MPN459239 MZJ459238:MZJ459239 NJF459238:NJF459239 NTB459238:NTB459239 OCX459238:OCX459239 OMT459238:OMT459239 OWP459238:OWP459239 PGL459238:PGL459239 PQH459238:PQH459239 QAD459238:QAD459239 QJZ459238:QJZ459239 QTV459238:QTV459239 RDR459238:RDR459239 RNN459238:RNN459239 RXJ459238:RXJ459239 SHF459238:SHF459239 SRB459238:SRB459239 TAX459238:TAX459239 TKT459238:TKT459239 TUP459238:TUP459239 UEL459238:UEL459239 UOH459238:UOH459239 UYD459238:UYD459239 VHZ459238:VHZ459239 VRV459238:VRV459239 WBR459238:WBR459239 WLN459238:WLN459239 WVJ459238:WVJ459239 B524774:B524775 IX524774:IX524775 ST524774:ST524775 ACP524774:ACP524775 AML524774:AML524775 AWH524774:AWH524775 BGD524774:BGD524775 BPZ524774:BPZ524775 BZV524774:BZV524775 CJR524774:CJR524775 CTN524774:CTN524775 DDJ524774:DDJ524775 DNF524774:DNF524775 DXB524774:DXB524775 EGX524774:EGX524775 EQT524774:EQT524775 FAP524774:FAP524775 FKL524774:FKL524775 FUH524774:FUH524775 GED524774:GED524775 GNZ524774:GNZ524775 GXV524774:GXV524775 HHR524774:HHR524775 HRN524774:HRN524775 IBJ524774:IBJ524775 ILF524774:ILF524775 IVB524774:IVB524775 JEX524774:JEX524775 JOT524774:JOT524775 JYP524774:JYP524775 KIL524774:KIL524775 KSH524774:KSH524775 LCD524774:LCD524775 LLZ524774:LLZ524775 LVV524774:LVV524775 MFR524774:MFR524775 MPN524774:MPN524775 MZJ524774:MZJ524775 NJF524774:NJF524775 NTB524774:NTB524775 OCX524774:OCX524775 OMT524774:OMT524775 OWP524774:OWP524775 PGL524774:PGL524775 PQH524774:PQH524775 QAD524774:QAD524775 QJZ524774:QJZ524775 QTV524774:QTV524775 RDR524774:RDR524775 RNN524774:RNN524775 RXJ524774:RXJ524775 SHF524774:SHF524775 SRB524774:SRB524775 TAX524774:TAX524775 TKT524774:TKT524775 TUP524774:TUP524775 UEL524774:UEL524775 UOH524774:UOH524775 UYD524774:UYD524775 VHZ524774:VHZ524775 VRV524774:VRV524775 WBR524774:WBR524775 WLN524774:WLN524775 WVJ524774:WVJ524775 B590310:B590311 IX590310:IX590311 ST590310:ST590311 ACP590310:ACP590311 AML590310:AML590311 AWH590310:AWH590311 BGD590310:BGD590311 BPZ590310:BPZ590311 BZV590310:BZV590311 CJR590310:CJR590311 CTN590310:CTN590311 DDJ590310:DDJ590311 DNF590310:DNF590311 DXB590310:DXB590311 EGX590310:EGX590311 EQT590310:EQT590311 FAP590310:FAP590311 FKL590310:FKL590311 FUH590310:FUH590311 GED590310:GED590311 GNZ590310:GNZ590311 GXV590310:GXV590311 HHR590310:HHR590311 HRN590310:HRN590311 IBJ590310:IBJ590311 ILF590310:ILF590311 IVB590310:IVB590311 JEX590310:JEX590311 JOT590310:JOT590311 JYP590310:JYP590311 KIL590310:KIL590311 KSH590310:KSH590311 LCD590310:LCD590311 LLZ590310:LLZ590311 LVV590310:LVV590311 MFR590310:MFR590311 MPN590310:MPN590311 MZJ590310:MZJ590311 NJF590310:NJF590311 NTB590310:NTB590311 OCX590310:OCX590311 OMT590310:OMT590311 OWP590310:OWP590311 PGL590310:PGL590311 PQH590310:PQH590311 QAD590310:QAD590311 QJZ590310:QJZ590311 QTV590310:QTV590311 RDR590310:RDR590311 RNN590310:RNN590311 RXJ590310:RXJ590311 SHF590310:SHF590311 SRB590310:SRB590311 TAX590310:TAX590311 TKT590310:TKT590311 TUP590310:TUP590311 UEL590310:UEL590311 UOH590310:UOH590311 UYD590310:UYD590311 VHZ590310:VHZ590311 VRV590310:VRV590311 WBR590310:WBR590311 WLN590310:WLN590311 WVJ590310:WVJ590311 B655846:B655847 IX655846:IX655847 ST655846:ST655847 ACP655846:ACP655847 AML655846:AML655847 AWH655846:AWH655847 BGD655846:BGD655847 BPZ655846:BPZ655847 BZV655846:BZV655847 CJR655846:CJR655847 CTN655846:CTN655847 DDJ655846:DDJ655847 DNF655846:DNF655847 DXB655846:DXB655847 EGX655846:EGX655847 EQT655846:EQT655847 FAP655846:FAP655847 FKL655846:FKL655847 FUH655846:FUH655847 GED655846:GED655847 GNZ655846:GNZ655847 GXV655846:GXV655847 HHR655846:HHR655847 HRN655846:HRN655847 IBJ655846:IBJ655847 ILF655846:ILF655847 IVB655846:IVB655847 JEX655846:JEX655847 JOT655846:JOT655847 JYP655846:JYP655847 KIL655846:KIL655847 KSH655846:KSH655847 LCD655846:LCD655847 LLZ655846:LLZ655847 LVV655846:LVV655847 MFR655846:MFR655847 MPN655846:MPN655847 MZJ655846:MZJ655847 NJF655846:NJF655847 NTB655846:NTB655847 OCX655846:OCX655847 OMT655846:OMT655847 OWP655846:OWP655847 PGL655846:PGL655847 PQH655846:PQH655847 QAD655846:QAD655847 QJZ655846:QJZ655847 QTV655846:QTV655847 RDR655846:RDR655847 RNN655846:RNN655847 RXJ655846:RXJ655847 SHF655846:SHF655847 SRB655846:SRB655847 TAX655846:TAX655847 TKT655846:TKT655847 TUP655846:TUP655847 UEL655846:UEL655847 UOH655846:UOH655847 UYD655846:UYD655847 VHZ655846:VHZ655847 VRV655846:VRV655847 WBR655846:WBR655847 WLN655846:WLN655847 WVJ655846:WVJ655847 B721382:B721383 IX721382:IX721383 ST721382:ST721383 ACP721382:ACP721383 AML721382:AML721383 AWH721382:AWH721383 BGD721382:BGD721383 BPZ721382:BPZ721383 BZV721382:BZV721383 CJR721382:CJR721383 CTN721382:CTN721383 DDJ721382:DDJ721383 DNF721382:DNF721383 DXB721382:DXB721383 EGX721382:EGX721383 EQT721382:EQT721383 FAP721382:FAP721383 FKL721382:FKL721383 FUH721382:FUH721383 GED721382:GED721383 GNZ721382:GNZ721383 GXV721382:GXV721383 HHR721382:HHR721383 HRN721382:HRN721383 IBJ721382:IBJ721383 ILF721382:ILF721383 IVB721382:IVB721383 JEX721382:JEX721383 JOT721382:JOT721383 JYP721382:JYP721383 KIL721382:KIL721383 KSH721382:KSH721383 LCD721382:LCD721383 LLZ721382:LLZ721383 LVV721382:LVV721383 MFR721382:MFR721383 MPN721382:MPN721383 MZJ721382:MZJ721383 NJF721382:NJF721383 NTB721382:NTB721383 OCX721382:OCX721383 OMT721382:OMT721383 OWP721382:OWP721383 PGL721382:PGL721383 PQH721382:PQH721383 QAD721382:QAD721383 QJZ721382:QJZ721383 QTV721382:QTV721383 RDR721382:RDR721383 RNN721382:RNN721383 RXJ721382:RXJ721383 SHF721382:SHF721383 SRB721382:SRB721383 TAX721382:TAX721383 TKT721382:TKT721383 TUP721382:TUP721383 UEL721382:UEL721383 UOH721382:UOH721383 UYD721382:UYD721383 VHZ721382:VHZ721383 VRV721382:VRV721383 WBR721382:WBR721383 WLN721382:WLN721383 WVJ721382:WVJ721383 B786918:B786919 IX786918:IX786919 ST786918:ST786919 ACP786918:ACP786919 AML786918:AML786919 AWH786918:AWH786919 BGD786918:BGD786919 BPZ786918:BPZ786919 BZV786918:BZV786919 CJR786918:CJR786919 CTN786918:CTN786919 DDJ786918:DDJ786919 DNF786918:DNF786919 DXB786918:DXB786919 EGX786918:EGX786919 EQT786918:EQT786919 FAP786918:FAP786919 FKL786918:FKL786919 FUH786918:FUH786919 GED786918:GED786919 GNZ786918:GNZ786919 GXV786918:GXV786919 HHR786918:HHR786919 HRN786918:HRN786919 IBJ786918:IBJ786919 ILF786918:ILF786919 IVB786918:IVB786919 JEX786918:JEX786919 JOT786918:JOT786919 JYP786918:JYP786919 KIL786918:KIL786919 KSH786918:KSH786919 LCD786918:LCD786919 LLZ786918:LLZ786919 LVV786918:LVV786919 MFR786918:MFR786919 MPN786918:MPN786919 MZJ786918:MZJ786919 NJF786918:NJF786919 NTB786918:NTB786919 OCX786918:OCX786919 OMT786918:OMT786919 OWP786918:OWP786919 PGL786918:PGL786919 PQH786918:PQH786919 QAD786918:QAD786919 QJZ786918:QJZ786919 QTV786918:QTV786919 RDR786918:RDR786919 RNN786918:RNN786919 RXJ786918:RXJ786919 SHF786918:SHF786919 SRB786918:SRB786919 TAX786918:TAX786919 TKT786918:TKT786919 TUP786918:TUP786919 UEL786918:UEL786919 UOH786918:UOH786919 UYD786918:UYD786919 VHZ786918:VHZ786919 VRV786918:VRV786919 WBR786918:WBR786919 WLN786918:WLN786919 WVJ786918:WVJ786919 B852454:B852455 IX852454:IX852455 ST852454:ST852455 ACP852454:ACP852455 AML852454:AML852455 AWH852454:AWH852455 BGD852454:BGD852455 BPZ852454:BPZ852455 BZV852454:BZV852455 CJR852454:CJR852455 CTN852454:CTN852455 DDJ852454:DDJ852455 DNF852454:DNF852455 DXB852454:DXB852455 EGX852454:EGX852455 EQT852454:EQT852455 FAP852454:FAP852455 FKL852454:FKL852455 FUH852454:FUH852455 GED852454:GED852455 GNZ852454:GNZ852455 GXV852454:GXV852455 HHR852454:HHR852455 HRN852454:HRN852455 IBJ852454:IBJ852455 ILF852454:ILF852455 IVB852454:IVB852455 JEX852454:JEX852455 JOT852454:JOT852455 JYP852454:JYP852455 KIL852454:KIL852455 KSH852454:KSH852455 LCD852454:LCD852455 LLZ852454:LLZ852455 LVV852454:LVV852455 MFR852454:MFR852455 MPN852454:MPN852455 MZJ852454:MZJ852455 NJF852454:NJF852455 NTB852454:NTB852455 OCX852454:OCX852455 OMT852454:OMT852455 OWP852454:OWP852455 PGL852454:PGL852455 PQH852454:PQH852455 QAD852454:QAD852455 QJZ852454:QJZ852455 QTV852454:QTV852455 RDR852454:RDR852455 RNN852454:RNN852455 RXJ852454:RXJ852455 SHF852454:SHF852455 SRB852454:SRB852455 TAX852454:TAX852455 TKT852454:TKT852455 TUP852454:TUP852455 UEL852454:UEL852455 UOH852454:UOH852455 UYD852454:UYD852455 VHZ852454:VHZ852455 VRV852454:VRV852455 WBR852454:WBR852455 WLN852454:WLN852455 WVJ852454:WVJ852455 B917990:B917991 IX917990:IX917991 ST917990:ST917991 ACP917990:ACP917991 AML917990:AML917991 AWH917990:AWH917991 BGD917990:BGD917991 BPZ917990:BPZ917991 BZV917990:BZV917991 CJR917990:CJR917991 CTN917990:CTN917991 DDJ917990:DDJ917991 DNF917990:DNF917991 DXB917990:DXB917991 EGX917990:EGX917991 EQT917990:EQT917991 FAP917990:FAP917991 FKL917990:FKL917991 FUH917990:FUH917991 GED917990:GED917991 GNZ917990:GNZ917991 GXV917990:GXV917991 HHR917990:HHR917991 HRN917990:HRN917991 IBJ917990:IBJ917991 ILF917990:ILF917991 IVB917990:IVB917991 JEX917990:JEX917991 JOT917990:JOT917991 JYP917990:JYP917991 KIL917990:KIL917991 KSH917990:KSH917991 LCD917990:LCD917991 LLZ917990:LLZ917991 LVV917990:LVV917991 MFR917990:MFR917991 MPN917990:MPN917991 MZJ917990:MZJ917991 NJF917990:NJF917991 NTB917990:NTB917991 OCX917990:OCX917991 OMT917990:OMT917991 OWP917990:OWP917991 PGL917990:PGL917991 PQH917990:PQH917991 QAD917990:QAD917991 QJZ917990:QJZ917991 QTV917990:QTV917991 RDR917990:RDR917991 RNN917990:RNN917991 RXJ917990:RXJ917991 SHF917990:SHF917991 SRB917990:SRB917991 TAX917990:TAX917991 TKT917990:TKT917991 TUP917990:TUP917991 UEL917990:UEL917991 UOH917990:UOH917991 UYD917990:UYD917991 VHZ917990:VHZ917991 VRV917990:VRV917991 WBR917990:WBR917991 WLN917990:WLN917991 WVJ917990:WVJ917991 B983526:B983527 IX983526:IX983527 ST983526:ST983527 ACP983526:ACP983527 AML983526:AML983527 AWH983526:AWH983527 BGD983526:BGD983527 BPZ983526:BPZ983527 BZV983526:BZV983527 CJR983526:CJR983527 CTN983526:CTN983527 DDJ983526:DDJ983527 DNF983526:DNF983527 DXB983526:DXB983527 EGX983526:EGX983527 EQT983526:EQT983527 FAP983526:FAP983527 FKL983526:FKL983527 FUH983526:FUH983527 GED983526:GED983527 GNZ983526:GNZ983527 GXV983526:GXV983527 HHR983526:HHR983527 HRN983526:HRN983527 IBJ983526:IBJ983527 ILF983526:ILF983527 IVB983526:IVB983527 JEX983526:JEX983527 JOT983526:JOT983527 JYP983526:JYP983527 KIL983526:KIL983527 KSH983526:KSH983527 LCD983526:LCD983527 LLZ983526:LLZ983527 LVV983526:LVV983527 MFR983526:MFR983527 MPN983526:MPN983527 MZJ983526:MZJ983527 NJF983526:NJF983527 NTB983526:NTB983527 OCX983526:OCX983527 OMT983526:OMT983527 OWP983526:OWP983527 PGL983526:PGL983527 PQH983526:PQH983527 QAD983526:QAD983527 QJZ983526:QJZ983527 QTV983526:QTV983527 RDR983526:RDR983527 RNN983526:RNN983527 RXJ983526:RXJ983527 SHF983526:SHF983527 SRB983526:SRB983527 TAX983526:TAX983527 TKT983526:TKT983527 TUP983526:TUP983527 UEL983526:UEL983527 UOH983526:UOH983527 UYD983526:UYD983527 VHZ983526:VHZ983527 VRV983526:VRV983527 WBR983526:WBR983527 WLN983526:WLN983527 WVJ983526:WVJ983527 B65794:B65795 IX65794:IX65795 ST65794:ST65795 ACP65794:ACP65795 AML65794:AML65795 AWH65794:AWH65795 BGD65794:BGD65795 BPZ65794:BPZ65795 BZV65794:BZV65795 CJR65794:CJR65795 CTN65794:CTN65795 DDJ65794:DDJ65795 DNF65794:DNF65795 DXB65794:DXB65795 EGX65794:EGX65795 EQT65794:EQT65795 FAP65794:FAP65795 FKL65794:FKL65795 FUH65794:FUH65795 GED65794:GED65795 GNZ65794:GNZ65795 GXV65794:GXV65795 HHR65794:HHR65795 HRN65794:HRN65795 IBJ65794:IBJ65795 ILF65794:ILF65795 IVB65794:IVB65795 JEX65794:JEX65795 JOT65794:JOT65795 JYP65794:JYP65795 KIL65794:KIL65795 KSH65794:KSH65795 LCD65794:LCD65795 LLZ65794:LLZ65795 LVV65794:LVV65795 MFR65794:MFR65795 MPN65794:MPN65795 MZJ65794:MZJ65795 NJF65794:NJF65795 NTB65794:NTB65795 OCX65794:OCX65795 OMT65794:OMT65795 OWP65794:OWP65795 PGL65794:PGL65795 PQH65794:PQH65795 QAD65794:QAD65795 QJZ65794:QJZ65795 QTV65794:QTV65795 RDR65794:RDR65795 RNN65794:RNN65795 RXJ65794:RXJ65795 SHF65794:SHF65795 SRB65794:SRB65795 TAX65794:TAX65795 TKT65794:TKT65795 TUP65794:TUP65795 UEL65794:UEL65795 UOH65794:UOH65795 UYD65794:UYD65795 VHZ65794:VHZ65795 VRV65794:VRV65795 WBR65794:WBR65795 WLN65794:WLN65795 WVJ65794:WVJ65795 B131330:B131331 IX131330:IX131331 ST131330:ST131331 ACP131330:ACP131331 AML131330:AML131331 AWH131330:AWH131331 BGD131330:BGD131331 BPZ131330:BPZ131331 BZV131330:BZV131331 CJR131330:CJR131331 CTN131330:CTN131331 DDJ131330:DDJ131331 DNF131330:DNF131331 DXB131330:DXB131331 EGX131330:EGX131331 EQT131330:EQT131331 FAP131330:FAP131331 FKL131330:FKL131331 FUH131330:FUH131331 GED131330:GED131331 GNZ131330:GNZ131331 GXV131330:GXV131331 HHR131330:HHR131331 HRN131330:HRN131331 IBJ131330:IBJ131331 ILF131330:ILF131331 IVB131330:IVB131331 JEX131330:JEX131331 JOT131330:JOT131331 JYP131330:JYP131331 KIL131330:KIL131331 KSH131330:KSH131331 LCD131330:LCD131331 LLZ131330:LLZ131331 LVV131330:LVV131331 MFR131330:MFR131331 MPN131330:MPN131331 MZJ131330:MZJ131331 NJF131330:NJF131331 NTB131330:NTB131331 OCX131330:OCX131331 OMT131330:OMT131331 OWP131330:OWP131331 PGL131330:PGL131331 PQH131330:PQH131331 QAD131330:QAD131331 QJZ131330:QJZ131331 QTV131330:QTV131331 RDR131330:RDR131331 RNN131330:RNN131331 RXJ131330:RXJ131331 SHF131330:SHF131331 SRB131330:SRB131331 TAX131330:TAX131331 TKT131330:TKT131331 TUP131330:TUP131331 UEL131330:UEL131331 UOH131330:UOH131331 UYD131330:UYD131331 VHZ131330:VHZ131331 VRV131330:VRV131331 WBR131330:WBR131331 WLN131330:WLN131331 WVJ131330:WVJ131331 B196866:B196867 IX196866:IX196867 ST196866:ST196867 ACP196866:ACP196867 AML196866:AML196867 AWH196866:AWH196867 BGD196866:BGD196867 BPZ196866:BPZ196867 BZV196866:BZV196867 CJR196866:CJR196867 CTN196866:CTN196867 DDJ196866:DDJ196867 DNF196866:DNF196867 DXB196866:DXB196867 EGX196866:EGX196867 EQT196866:EQT196867 FAP196866:FAP196867 FKL196866:FKL196867 FUH196866:FUH196867 GED196866:GED196867 GNZ196866:GNZ196867 GXV196866:GXV196867 HHR196866:HHR196867 HRN196866:HRN196867 IBJ196866:IBJ196867 ILF196866:ILF196867 IVB196866:IVB196867 JEX196866:JEX196867 JOT196866:JOT196867 JYP196866:JYP196867 KIL196866:KIL196867 KSH196866:KSH196867 LCD196866:LCD196867 LLZ196866:LLZ196867 LVV196866:LVV196867 MFR196866:MFR196867 MPN196866:MPN196867 MZJ196866:MZJ196867 NJF196866:NJF196867 NTB196866:NTB196867 OCX196866:OCX196867 OMT196866:OMT196867 OWP196866:OWP196867 PGL196866:PGL196867 PQH196866:PQH196867 QAD196866:QAD196867 QJZ196866:QJZ196867 QTV196866:QTV196867 RDR196866:RDR196867 RNN196866:RNN196867 RXJ196866:RXJ196867 SHF196866:SHF196867 SRB196866:SRB196867 TAX196866:TAX196867 TKT196866:TKT196867 TUP196866:TUP196867 UEL196866:UEL196867 UOH196866:UOH196867 UYD196866:UYD196867 VHZ196866:VHZ196867 VRV196866:VRV196867 WBR196866:WBR196867 WLN196866:WLN196867 WVJ196866:WVJ196867 B262402:B262403 IX262402:IX262403 ST262402:ST262403 ACP262402:ACP262403 AML262402:AML262403 AWH262402:AWH262403 BGD262402:BGD262403 BPZ262402:BPZ262403 BZV262402:BZV262403 CJR262402:CJR262403 CTN262402:CTN262403 DDJ262402:DDJ262403 DNF262402:DNF262403 DXB262402:DXB262403 EGX262402:EGX262403 EQT262402:EQT262403 FAP262402:FAP262403 FKL262402:FKL262403 FUH262402:FUH262403 GED262402:GED262403 GNZ262402:GNZ262403 GXV262402:GXV262403 HHR262402:HHR262403 HRN262402:HRN262403 IBJ262402:IBJ262403 ILF262402:ILF262403 IVB262402:IVB262403 JEX262402:JEX262403 JOT262402:JOT262403 JYP262402:JYP262403 KIL262402:KIL262403 KSH262402:KSH262403 LCD262402:LCD262403 LLZ262402:LLZ262403 LVV262402:LVV262403 MFR262402:MFR262403 MPN262402:MPN262403 MZJ262402:MZJ262403 NJF262402:NJF262403 NTB262402:NTB262403 OCX262402:OCX262403 OMT262402:OMT262403 OWP262402:OWP262403 PGL262402:PGL262403 PQH262402:PQH262403 QAD262402:QAD262403 QJZ262402:QJZ262403 QTV262402:QTV262403 RDR262402:RDR262403 RNN262402:RNN262403 RXJ262402:RXJ262403 SHF262402:SHF262403 SRB262402:SRB262403 TAX262402:TAX262403 TKT262402:TKT262403 TUP262402:TUP262403 UEL262402:UEL262403 UOH262402:UOH262403 UYD262402:UYD262403 VHZ262402:VHZ262403 VRV262402:VRV262403 WBR262402:WBR262403 WLN262402:WLN262403 WVJ262402:WVJ262403 B327938:B327939 IX327938:IX327939 ST327938:ST327939 ACP327938:ACP327939 AML327938:AML327939 AWH327938:AWH327939 BGD327938:BGD327939 BPZ327938:BPZ327939 BZV327938:BZV327939 CJR327938:CJR327939 CTN327938:CTN327939 DDJ327938:DDJ327939 DNF327938:DNF327939 DXB327938:DXB327939 EGX327938:EGX327939 EQT327938:EQT327939 FAP327938:FAP327939 FKL327938:FKL327939 FUH327938:FUH327939 GED327938:GED327939 GNZ327938:GNZ327939 GXV327938:GXV327939 HHR327938:HHR327939 HRN327938:HRN327939 IBJ327938:IBJ327939 ILF327938:ILF327939 IVB327938:IVB327939 JEX327938:JEX327939 JOT327938:JOT327939 JYP327938:JYP327939 KIL327938:KIL327939 KSH327938:KSH327939 LCD327938:LCD327939 LLZ327938:LLZ327939 LVV327938:LVV327939 MFR327938:MFR327939 MPN327938:MPN327939 MZJ327938:MZJ327939 NJF327938:NJF327939 NTB327938:NTB327939 OCX327938:OCX327939 OMT327938:OMT327939 OWP327938:OWP327939 PGL327938:PGL327939 PQH327938:PQH327939 QAD327938:QAD327939 QJZ327938:QJZ327939 QTV327938:QTV327939 RDR327938:RDR327939 RNN327938:RNN327939 RXJ327938:RXJ327939 SHF327938:SHF327939 SRB327938:SRB327939 TAX327938:TAX327939 TKT327938:TKT327939 TUP327938:TUP327939 UEL327938:UEL327939 UOH327938:UOH327939 UYD327938:UYD327939 VHZ327938:VHZ327939 VRV327938:VRV327939 WBR327938:WBR327939 WLN327938:WLN327939 WVJ327938:WVJ327939 B393474:B393475 IX393474:IX393475 ST393474:ST393475 ACP393474:ACP393475 AML393474:AML393475 AWH393474:AWH393475 BGD393474:BGD393475 BPZ393474:BPZ393475 BZV393474:BZV393475 CJR393474:CJR393475 CTN393474:CTN393475 DDJ393474:DDJ393475 DNF393474:DNF393475 DXB393474:DXB393475 EGX393474:EGX393475 EQT393474:EQT393475 FAP393474:FAP393475 FKL393474:FKL393475 FUH393474:FUH393475 GED393474:GED393475 GNZ393474:GNZ393475 GXV393474:GXV393475 HHR393474:HHR393475 HRN393474:HRN393475 IBJ393474:IBJ393475 ILF393474:ILF393475 IVB393474:IVB393475 JEX393474:JEX393475 JOT393474:JOT393475 JYP393474:JYP393475 KIL393474:KIL393475 KSH393474:KSH393475 LCD393474:LCD393475 LLZ393474:LLZ393475 LVV393474:LVV393475 MFR393474:MFR393475 MPN393474:MPN393475 MZJ393474:MZJ393475 NJF393474:NJF393475 NTB393474:NTB393475 OCX393474:OCX393475 OMT393474:OMT393475 OWP393474:OWP393475 PGL393474:PGL393475 PQH393474:PQH393475 QAD393474:QAD393475 QJZ393474:QJZ393475 QTV393474:QTV393475 RDR393474:RDR393475 RNN393474:RNN393475 RXJ393474:RXJ393475 SHF393474:SHF393475 SRB393474:SRB393475 TAX393474:TAX393475 TKT393474:TKT393475 TUP393474:TUP393475 UEL393474:UEL393475 UOH393474:UOH393475 UYD393474:UYD393475 VHZ393474:VHZ393475 VRV393474:VRV393475 WBR393474:WBR393475 WLN393474:WLN393475 WVJ393474:WVJ393475 B459010:B459011 IX459010:IX459011 ST459010:ST459011 ACP459010:ACP459011 AML459010:AML459011 AWH459010:AWH459011 BGD459010:BGD459011 BPZ459010:BPZ459011 BZV459010:BZV459011 CJR459010:CJR459011 CTN459010:CTN459011 DDJ459010:DDJ459011 DNF459010:DNF459011 DXB459010:DXB459011 EGX459010:EGX459011 EQT459010:EQT459011 FAP459010:FAP459011 FKL459010:FKL459011 FUH459010:FUH459011 GED459010:GED459011 GNZ459010:GNZ459011 GXV459010:GXV459011 HHR459010:HHR459011 HRN459010:HRN459011 IBJ459010:IBJ459011 ILF459010:ILF459011 IVB459010:IVB459011 JEX459010:JEX459011 JOT459010:JOT459011 JYP459010:JYP459011 KIL459010:KIL459011 KSH459010:KSH459011 LCD459010:LCD459011 LLZ459010:LLZ459011 LVV459010:LVV459011 MFR459010:MFR459011 MPN459010:MPN459011 MZJ459010:MZJ459011 NJF459010:NJF459011 NTB459010:NTB459011 OCX459010:OCX459011 OMT459010:OMT459011 OWP459010:OWP459011 PGL459010:PGL459011 PQH459010:PQH459011 QAD459010:QAD459011 QJZ459010:QJZ459011 QTV459010:QTV459011 RDR459010:RDR459011 RNN459010:RNN459011 RXJ459010:RXJ459011 SHF459010:SHF459011 SRB459010:SRB459011 TAX459010:TAX459011 TKT459010:TKT459011 TUP459010:TUP459011 UEL459010:UEL459011 UOH459010:UOH459011 UYD459010:UYD459011 VHZ459010:VHZ459011 VRV459010:VRV459011 WBR459010:WBR459011 WLN459010:WLN459011 WVJ459010:WVJ459011 B524546:B524547 IX524546:IX524547 ST524546:ST524547 ACP524546:ACP524547 AML524546:AML524547 AWH524546:AWH524547 BGD524546:BGD524547 BPZ524546:BPZ524547 BZV524546:BZV524547 CJR524546:CJR524547 CTN524546:CTN524547 DDJ524546:DDJ524547 DNF524546:DNF524547 DXB524546:DXB524547 EGX524546:EGX524547 EQT524546:EQT524547 FAP524546:FAP524547 FKL524546:FKL524547 FUH524546:FUH524547 GED524546:GED524547 GNZ524546:GNZ524547 GXV524546:GXV524547 HHR524546:HHR524547 HRN524546:HRN524547 IBJ524546:IBJ524547 ILF524546:ILF524547 IVB524546:IVB524547 JEX524546:JEX524547 JOT524546:JOT524547 JYP524546:JYP524547 KIL524546:KIL524547 KSH524546:KSH524547 LCD524546:LCD524547 LLZ524546:LLZ524547 LVV524546:LVV524547 MFR524546:MFR524547 MPN524546:MPN524547 MZJ524546:MZJ524547 NJF524546:NJF524547 NTB524546:NTB524547 OCX524546:OCX524547 OMT524546:OMT524547 OWP524546:OWP524547 PGL524546:PGL524547 PQH524546:PQH524547 QAD524546:QAD524547 QJZ524546:QJZ524547 QTV524546:QTV524547 RDR524546:RDR524547 RNN524546:RNN524547 RXJ524546:RXJ524547 SHF524546:SHF524547 SRB524546:SRB524547 TAX524546:TAX524547 TKT524546:TKT524547 TUP524546:TUP524547 UEL524546:UEL524547 UOH524546:UOH524547 UYD524546:UYD524547 VHZ524546:VHZ524547 VRV524546:VRV524547 WBR524546:WBR524547 WLN524546:WLN524547 WVJ524546:WVJ524547 B590082:B590083 IX590082:IX590083 ST590082:ST590083 ACP590082:ACP590083 AML590082:AML590083 AWH590082:AWH590083 BGD590082:BGD590083 BPZ590082:BPZ590083 BZV590082:BZV590083 CJR590082:CJR590083 CTN590082:CTN590083 DDJ590082:DDJ590083 DNF590082:DNF590083 DXB590082:DXB590083 EGX590082:EGX590083 EQT590082:EQT590083 FAP590082:FAP590083 FKL590082:FKL590083 FUH590082:FUH590083 GED590082:GED590083 GNZ590082:GNZ590083 GXV590082:GXV590083 HHR590082:HHR590083 HRN590082:HRN590083 IBJ590082:IBJ590083 ILF590082:ILF590083 IVB590082:IVB590083 JEX590082:JEX590083 JOT590082:JOT590083 JYP590082:JYP590083 KIL590082:KIL590083 KSH590082:KSH590083 LCD590082:LCD590083 LLZ590082:LLZ590083 LVV590082:LVV590083 MFR590082:MFR590083 MPN590082:MPN590083 MZJ590082:MZJ590083 NJF590082:NJF590083 NTB590082:NTB590083 OCX590082:OCX590083 OMT590082:OMT590083 OWP590082:OWP590083 PGL590082:PGL590083 PQH590082:PQH590083 QAD590082:QAD590083 QJZ590082:QJZ590083 QTV590082:QTV590083 RDR590082:RDR590083 RNN590082:RNN590083 RXJ590082:RXJ590083 SHF590082:SHF590083 SRB590082:SRB590083 TAX590082:TAX590083 TKT590082:TKT590083 TUP590082:TUP590083 UEL590082:UEL590083 UOH590082:UOH590083 UYD590082:UYD590083 VHZ590082:VHZ590083 VRV590082:VRV590083 WBR590082:WBR590083 WLN590082:WLN590083 WVJ590082:WVJ590083 B655618:B655619 IX655618:IX655619 ST655618:ST655619 ACP655618:ACP655619 AML655618:AML655619 AWH655618:AWH655619 BGD655618:BGD655619 BPZ655618:BPZ655619 BZV655618:BZV655619 CJR655618:CJR655619 CTN655618:CTN655619 DDJ655618:DDJ655619 DNF655618:DNF655619 DXB655618:DXB655619 EGX655618:EGX655619 EQT655618:EQT655619 FAP655618:FAP655619 FKL655618:FKL655619 FUH655618:FUH655619 GED655618:GED655619 GNZ655618:GNZ655619 GXV655618:GXV655619 HHR655618:HHR655619 HRN655618:HRN655619 IBJ655618:IBJ655619 ILF655618:ILF655619 IVB655618:IVB655619 JEX655618:JEX655619 JOT655618:JOT655619 JYP655618:JYP655619 KIL655618:KIL655619 KSH655618:KSH655619 LCD655618:LCD655619 LLZ655618:LLZ655619 LVV655618:LVV655619 MFR655618:MFR655619 MPN655618:MPN655619 MZJ655618:MZJ655619 NJF655618:NJF655619 NTB655618:NTB655619 OCX655618:OCX655619 OMT655618:OMT655619 OWP655618:OWP655619 PGL655618:PGL655619 PQH655618:PQH655619 QAD655618:QAD655619 QJZ655618:QJZ655619 QTV655618:QTV655619 RDR655618:RDR655619 RNN655618:RNN655619 RXJ655618:RXJ655619 SHF655618:SHF655619 SRB655618:SRB655619 TAX655618:TAX655619 TKT655618:TKT655619 TUP655618:TUP655619 UEL655618:UEL655619 UOH655618:UOH655619 UYD655618:UYD655619 VHZ655618:VHZ655619 VRV655618:VRV655619 WBR655618:WBR655619 WLN655618:WLN655619 WVJ655618:WVJ655619 B721154:B721155 IX721154:IX721155 ST721154:ST721155 ACP721154:ACP721155 AML721154:AML721155 AWH721154:AWH721155 BGD721154:BGD721155 BPZ721154:BPZ721155 BZV721154:BZV721155 CJR721154:CJR721155 CTN721154:CTN721155 DDJ721154:DDJ721155 DNF721154:DNF721155 DXB721154:DXB721155 EGX721154:EGX721155 EQT721154:EQT721155 FAP721154:FAP721155 FKL721154:FKL721155 FUH721154:FUH721155 GED721154:GED721155 GNZ721154:GNZ721155 GXV721154:GXV721155 HHR721154:HHR721155 HRN721154:HRN721155 IBJ721154:IBJ721155 ILF721154:ILF721155 IVB721154:IVB721155 JEX721154:JEX721155 JOT721154:JOT721155 JYP721154:JYP721155 KIL721154:KIL721155 KSH721154:KSH721155 LCD721154:LCD721155 LLZ721154:LLZ721155 LVV721154:LVV721155 MFR721154:MFR721155 MPN721154:MPN721155 MZJ721154:MZJ721155 NJF721154:NJF721155 NTB721154:NTB721155 OCX721154:OCX721155 OMT721154:OMT721155 OWP721154:OWP721155 PGL721154:PGL721155 PQH721154:PQH721155 QAD721154:QAD721155 QJZ721154:QJZ721155 QTV721154:QTV721155 RDR721154:RDR721155 RNN721154:RNN721155 RXJ721154:RXJ721155 SHF721154:SHF721155 SRB721154:SRB721155 TAX721154:TAX721155 TKT721154:TKT721155 TUP721154:TUP721155 UEL721154:UEL721155 UOH721154:UOH721155 UYD721154:UYD721155 VHZ721154:VHZ721155 VRV721154:VRV721155 WBR721154:WBR721155 WLN721154:WLN721155 WVJ721154:WVJ721155 B786690:B786691 IX786690:IX786691 ST786690:ST786691 ACP786690:ACP786691 AML786690:AML786691 AWH786690:AWH786691 BGD786690:BGD786691 BPZ786690:BPZ786691 BZV786690:BZV786691 CJR786690:CJR786691 CTN786690:CTN786691 DDJ786690:DDJ786691 DNF786690:DNF786691 DXB786690:DXB786691 EGX786690:EGX786691 EQT786690:EQT786691 FAP786690:FAP786691 FKL786690:FKL786691 FUH786690:FUH786691 GED786690:GED786691 GNZ786690:GNZ786691 GXV786690:GXV786691 HHR786690:HHR786691 HRN786690:HRN786691 IBJ786690:IBJ786691 ILF786690:ILF786691 IVB786690:IVB786691 JEX786690:JEX786691 JOT786690:JOT786691 JYP786690:JYP786691 KIL786690:KIL786691 KSH786690:KSH786691 LCD786690:LCD786691 LLZ786690:LLZ786691 LVV786690:LVV786691 MFR786690:MFR786691 MPN786690:MPN786691 MZJ786690:MZJ786691 NJF786690:NJF786691 NTB786690:NTB786691 OCX786690:OCX786691 OMT786690:OMT786691 OWP786690:OWP786691 PGL786690:PGL786691 PQH786690:PQH786691 QAD786690:QAD786691 QJZ786690:QJZ786691 QTV786690:QTV786691 RDR786690:RDR786691 RNN786690:RNN786691 RXJ786690:RXJ786691 SHF786690:SHF786691 SRB786690:SRB786691 TAX786690:TAX786691 TKT786690:TKT786691 TUP786690:TUP786691 UEL786690:UEL786691 UOH786690:UOH786691 UYD786690:UYD786691 VHZ786690:VHZ786691 VRV786690:VRV786691 WBR786690:WBR786691 WLN786690:WLN786691 WVJ786690:WVJ786691 B852226:B852227 IX852226:IX852227 ST852226:ST852227 ACP852226:ACP852227 AML852226:AML852227 AWH852226:AWH852227 BGD852226:BGD852227 BPZ852226:BPZ852227 BZV852226:BZV852227 CJR852226:CJR852227 CTN852226:CTN852227 DDJ852226:DDJ852227 DNF852226:DNF852227 DXB852226:DXB852227 EGX852226:EGX852227 EQT852226:EQT852227 FAP852226:FAP852227 FKL852226:FKL852227 FUH852226:FUH852227 GED852226:GED852227 GNZ852226:GNZ852227 GXV852226:GXV852227 HHR852226:HHR852227 HRN852226:HRN852227 IBJ852226:IBJ852227 ILF852226:ILF852227 IVB852226:IVB852227 JEX852226:JEX852227 JOT852226:JOT852227 JYP852226:JYP852227 KIL852226:KIL852227 KSH852226:KSH852227 LCD852226:LCD852227 LLZ852226:LLZ852227 LVV852226:LVV852227 MFR852226:MFR852227 MPN852226:MPN852227 MZJ852226:MZJ852227 NJF852226:NJF852227 NTB852226:NTB852227 OCX852226:OCX852227 OMT852226:OMT852227 OWP852226:OWP852227 PGL852226:PGL852227 PQH852226:PQH852227 QAD852226:QAD852227 QJZ852226:QJZ852227 QTV852226:QTV852227 RDR852226:RDR852227 RNN852226:RNN852227 RXJ852226:RXJ852227 SHF852226:SHF852227 SRB852226:SRB852227 TAX852226:TAX852227 TKT852226:TKT852227 TUP852226:TUP852227 UEL852226:UEL852227 UOH852226:UOH852227 UYD852226:UYD852227 VHZ852226:VHZ852227 VRV852226:VRV852227 WBR852226:WBR852227 WLN852226:WLN852227 WVJ852226:WVJ852227 B917762:B917763 IX917762:IX917763 ST917762:ST917763 ACP917762:ACP917763 AML917762:AML917763 AWH917762:AWH917763 BGD917762:BGD917763 BPZ917762:BPZ917763 BZV917762:BZV917763 CJR917762:CJR917763 CTN917762:CTN917763 DDJ917762:DDJ917763 DNF917762:DNF917763 DXB917762:DXB917763 EGX917762:EGX917763 EQT917762:EQT917763 FAP917762:FAP917763 FKL917762:FKL917763 FUH917762:FUH917763 GED917762:GED917763 GNZ917762:GNZ917763 GXV917762:GXV917763 HHR917762:HHR917763 HRN917762:HRN917763 IBJ917762:IBJ917763 ILF917762:ILF917763 IVB917762:IVB917763 JEX917762:JEX917763 JOT917762:JOT917763 JYP917762:JYP917763 KIL917762:KIL917763 KSH917762:KSH917763 LCD917762:LCD917763 LLZ917762:LLZ917763 LVV917762:LVV917763 MFR917762:MFR917763 MPN917762:MPN917763 MZJ917762:MZJ917763 NJF917762:NJF917763 NTB917762:NTB917763 OCX917762:OCX917763 OMT917762:OMT917763 OWP917762:OWP917763 PGL917762:PGL917763 PQH917762:PQH917763 QAD917762:QAD917763 QJZ917762:QJZ917763 QTV917762:QTV917763 RDR917762:RDR917763 RNN917762:RNN917763 RXJ917762:RXJ917763 SHF917762:SHF917763 SRB917762:SRB917763 TAX917762:TAX917763 TKT917762:TKT917763 TUP917762:TUP917763 UEL917762:UEL917763 UOH917762:UOH917763 UYD917762:UYD917763 VHZ917762:VHZ917763 VRV917762:VRV917763 WBR917762:WBR917763 WLN917762:WLN917763 WVJ917762:WVJ917763 B983298:B983299 IX983298:IX983299 ST983298:ST983299 ACP983298:ACP983299 AML983298:AML983299 AWH983298:AWH983299 BGD983298:BGD983299 BPZ983298:BPZ983299 BZV983298:BZV983299 CJR983298:CJR983299 CTN983298:CTN983299 DDJ983298:DDJ983299 DNF983298:DNF983299 DXB983298:DXB983299 EGX983298:EGX983299 EQT983298:EQT983299 FAP983298:FAP983299 FKL983298:FKL983299 FUH983298:FUH983299 GED983298:GED983299 GNZ983298:GNZ983299 GXV983298:GXV983299 HHR983298:HHR983299 HRN983298:HRN983299 IBJ983298:IBJ983299 ILF983298:ILF983299 IVB983298:IVB983299 JEX983298:JEX983299 JOT983298:JOT983299 JYP983298:JYP983299 KIL983298:KIL983299 KSH983298:KSH983299 LCD983298:LCD983299 LLZ983298:LLZ983299 LVV983298:LVV983299 MFR983298:MFR983299 MPN983298:MPN983299 MZJ983298:MZJ983299 NJF983298:NJF983299 NTB983298:NTB983299 OCX983298:OCX983299 OMT983298:OMT983299 OWP983298:OWP983299 PGL983298:PGL983299 PQH983298:PQH983299 QAD983298:QAD983299 QJZ983298:QJZ983299 QTV983298:QTV983299 RDR983298:RDR983299 RNN983298:RNN983299 RXJ983298:RXJ983299 SHF983298:SHF983299 SRB983298:SRB983299 TAX983298:TAX983299 TKT983298:TKT983299 TUP983298:TUP983299 UEL983298:UEL983299 UOH983298:UOH983299 UYD983298:UYD983299 VHZ983298:VHZ983299 VRV983298:VRV983299 WBR983298:WBR983299 WLN983298:WLN983299 WVJ983298:WVJ983299 B414 IX414 ST414 ACP414 AML414 AWH414 BGD414 BPZ414 BZV414 CJR414 CTN414 DDJ414 DNF414 DXB414 EGX414 EQT414 FAP414 FKL414 FUH414 GED414 GNZ414 GXV414 HHR414 HRN414 IBJ414 ILF414 IVB414 JEX414 JOT414 JYP414 KIL414 KSH414 LCD414 LLZ414 LVV414 MFR414 MPN414 MZJ414 NJF414 NTB414 OCX414 OMT414 OWP414 PGL414 PQH414 QAD414 QJZ414 QTV414 RDR414 RNN414 RXJ414 SHF414 SRB414 TAX414 TKT414 TUP414 UEL414 UOH414 UYD414 VHZ414 VRV414 WBR414 WLN414 WVJ414 B66009 IX66009 ST66009 ACP66009 AML66009 AWH66009 BGD66009 BPZ66009 BZV66009 CJR66009 CTN66009 DDJ66009 DNF66009 DXB66009 EGX66009 EQT66009 FAP66009 FKL66009 FUH66009 GED66009 GNZ66009 GXV66009 HHR66009 HRN66009 IBJ66009 ILF66009 IVB66009 JEX66009 JOT66009 JYP66009 KIL66009 KSH66009 LCD66009 LLZ66009 LVV66009 MFR66009 MPN66009 MZJ66009 NJF66009 NTB66009 OCX66009 OMT66009 OWP66009 PGL66009 PQH66009 QAD66009 QJZ66009 QTV66009 RDR66009 RNN66009 RXJ66009 SHF66009 SRB66009 TAX66009 TKT66009 TUP66009 UEL66009 UOH66009 UYD66009 VHZ66009 VRV66009 WBR66009 WLN66009 WVJ66009 B131545 IX131545 ST131545 ACP131545 AML131545 AWH131545 BGD131545 BPZ131545 BZV131545 CJR131545 CTN131545 DDJ131545 DNF131545 DXB131545 EGX131545 EQT131545 FAP131545 FKL131545 FUH131545 GED131545 GNZ131545 GXV131545 HHR131545 HRN131545 IBJ131545 ILF131545 IVB131545 JEX131545 JOT131545 JYP131545 KIL131545 KSH131545 LCD131545 LLZ131545 LVV131545 MFR131545 MPN131545 MZJ131545 NJF131545 NTB131545 OCX131545 OMT131545 OWP131545 PGL131545 PQH131545 QAD131545 QJZ131545 QTV131545 RDR131545 RNN131545 RXJ131545 SHF131545 SRB131545 TAX131545 TKT131545 TUP131545 UEL131545 UOH131545 UYD131545 VHZ131545 VRV131545 WBR131545 WLN131545 WVJ131545 B197081 IX197081 ST197081 ACP197081 AML197081 AWH197081 BGD197081 BPZ197081 BZV197081 CJR197081 CTN197081 DDJ197081 DNF197081 DXB197081 EGX197081 EQT197081 FAP197081 FKL197081 FUH197081 GED197081 GNZ197081 GXV197081 HHR197081 HRN197081 IBJ197081 ILF197081 IVB197081 JEX197081 JOT197081 JYP197081 KIL197081 KSH197081 LCD197081 LLZ197081 LVV197081 MFR197081 MPN197081 MZJ197081 NJF197081 NTB197081 OCX197081 OMT197081 OWP197081 PGL197081 PQH197081 QAD197081 QJZ197081 QTV197081 RDR197081 RNN197081 RXJ197081 SHF197081 SRB197081 TAX197081 TKT197081 TUP197081 UEL197081 UOH197081 UYD197081 VHZ197081 VRV197081 WBR197081 WLN197081 WVJ197081 B262617 IX262617 ST262617 ACP262617 AML262617 AWH262617 BGD262617 BPZ262617 BZV262617 CJR262617 CTN262617 DDJ262617 DNF262617 DXB262617 EGX262617 EQT262617 FAP262617 FKL262617 FUH262617 GED262617 GNZ262617 GXV262617 HHR262617 HRN262617 IBJ262617 ILF262617 IVB262617 JEX262617 JOT262617 JYP262617 KIL262617 KSH262617 LCD262617 LLZ262617 LVV262617 MFR262617 MPN262617 MZJ262617 NJF262617 NTB262617 OCX262617 OMT262617 OWP262617 PGL262617 PQH262617 QAD262617 QJZ262617 QTV262617 RDR262617 RNN262617 RXJ262617 SHF262617 SRB262617 TAX262617 TKT262617 TUP262617 UEL262617 UOH262617 UYD262617 VHZ262617 VRV262617 WBR262617 WLN262617 WVJ262617 B328153 IX328153 ST328153 ACP328153 AML328153 AWH328153 BGD328153 BPZ328153 BZV328153 CJR328153 CTN328153 DDJ328153 DNF328153 DXB328153 EGX328153 EQT328153 FAP328153 FKL328153 FUH328153 GED328153 GNZ328153 GXV328153 HHR328153 HRN328153 IBJ328153 ILF328153 IVB328153 JEX328153 JOT328153 JYP328153 KIL328153 KSH328153 LCD328153 LLZ328153 LVV328153 MFR328153 MPN328153 MZJ328153 NJF328153 NTB328153 OCX328153 OMT328153 OWP328153 PGL328153 PQH328153 QAD328153 QJZ328153 QTV328153 RDR328153 RNN328153 RXJ328153 SHF328153 SRB328153 TAX328153 TKT328153 TUP328153 UEL328153 UOH328153 UYD328153 VHZ328153 VRV328153 WBR328153 WLN328153 WVJ328153 B393689 IX393689 ST393689 ACP393689 AML393689 AWH393689 BGD393689 BPZ393689 BZV393689 CJR393689 CTN393689 DDJ393689 DNF393689 DXB393689 EGX393689 EQT393689 FAP393689 FKL393689 FUH393689 GED393689 GNZ393689 GXV393689 HHR393689 HRN393689 IBJ393689 ILF393689 IVB393689 JEX393689 JOT393689 JYP393689 KIL393689 KSH393689 LCD393689 LLZ393689 LVV393689 MFR393689 MPN393689 MZJ393689 NJF393689 NTB393689 OCX393689 OMT393689 OWP393689 PGL393689 PQH393689 QAD393689 QJZ393689 QTV393689 RDR393689 RNN393689 RXJ393689 SHF393689 SRB393689 TAX393689 TKT393689 TUP393689 UEL393689 UOH393689 UYD393689 VHZ393689 VRV393689 WBR393689 WLN393689 WVJ393689 B459225 IX459225 ST459225 ACP459225 AML459225 AWH459225 BGD459225 BPZ459225 BZV459225 CJR459225 CTN459225 DDJ459225 DNF459225 DXB459225 EGX459225 EQT459225 FAP459225 FKL459225 FUH459225 GED459225 GNZ459225 GXV459225 HHR459225 HRN459225 IBJ459225 ILF459225 IVB459225 JEX459225 JOT459225 JYP459225 KIL459225 KSH459225 LCD459225 LLZ459225 LVV459225 MFR459225 MPN459225 MZJ459225 NJF459225 NTB459225 OCX459225 OMT459225 OWP459225 PGL459225 PQH459225 QAD459225 QJZ459225 QTV459225 RDR459225 RNN459225 RXJ459225 SHF459225 SRB459225 TAX459225 TKT459225 TUP459225 UEL459225 UOH459225 UYD459225 VHZ459225 VRV459225 WBR459225 WLN459225 WVJ459225 B524761 IX524761 ST524761 ACP524761 AML524761 AWH524761 BGD524761 BPZ524761 BZV524761 CJR524761 CTN524761 DDJ524761 DNF524761 DXB524761 EGX524761 EQT524761 FAP524761 FKL524761 FUH524761 GED524761 GNZ524761 GXV524761 HHR524761 HRN524761 IBJ524761 ILF524761 IVB524761 JEX524761 JOT524761 JYP524761 KIL524761 KSH524761 LCD524761 LLZ524761 LVV524761 MFR524761 MPN524761 MZJ524761 NJF524761 NTB524761 OCX524761 OMT524761 OWP524761 PGL524761 PQH524761 QAD524761 QJZ524761 QTV524761 RDR524761 RNN524761 RXJ524761 SHF524761 SRB524761 TAX524761 TKT524761 TUP524761 UEL524761 UOH524761 UYD524761 VHZ524761 VRV524761 WBR524761 WLN524761 WVJ524761 B590297 IX590297 ST590297 ACP590297 AML590297 AWH590297 BGD590297 BPZ590297 BZV590297 CJR590297 CTN590297 DDJ590297 DNF590297 DXB590297 EGX590297 EQT590297 FAP590297 FKL590297 FUH590297 GED590297 GNZ590297 GXV590297 HHR590297 HRN590297 IBJ590297 ILF590297 IVB590297 JEX590297 JOT590297 JYP590297 KIL590297 KSH590297 LCD590297 LLZ590297 LVV590297 MFR590297 MPN590297 MZJ590297 NJF590297 NTB590297 OCX590297 OMT590297 OWP590297 PGL590297 PQH590297 QAD590297 QJZ590297 QTV590297 RDR590297 RNN590297 RXJ590297 SHF590297 SRB590297 TAX590297 TKT590297 TUP590297 UEL590297 UOH590297 UYD590297 VHZ590297 VRV590297 WBR590297 WLN590297 WVJ590297 B655833 IX655833 ST655833 ACP655833 AML655833 AWH655833 BGD655833 BPZ655833 BZV655833 CJR655833 CTN655833 DDJ655833 DNF655833 DXB655833 EGX655833 EQT655833 FAP655833 FKL655833 FUH655833 GED655833 GNZ655833 GXV655833 HHR655833 HRN655833 IBJ655833 ILF655833 IVB655833 JEX655833 JOT655833 JYP655833 KIL655833 KSH655833 LCD655833 LLZ655833 LVV655833 MFR655833 MPN655833 MZJ655833 NJF655833 NTB655833 OCX655833 OMT655833 OWP655833 PGL655833 PQH655833 QAD655833 QJZ655833 QTV655833 RDR655833 RNN655833 RXJ655833 SHF655833 SRB655833 TAX655833 TKT655833 TUP655833 UEL655833 UOH655833 UYD655833 VHZ655833 VRV655833 WBR655833 WLN655833 WVJ655833 B721369 IX721369 ST721369 ACP721369 AML721369 AWH721369 BGD721369 BPZ721369 BZV721369 CJR721369 CTN721369 DDJ721369 DNF721369 DXB721369 EGX721369 EQT721369 FAP721369 FKL721369 FUH721369 GED721369 GNZ721369 GXV721369 HHR721369 HRN721369 IBJ721369 ILF721369 IVB721369 JEX721369 JOT721369 JYP721369 KIL721369 KSH721369 LCD721369 LLZ721369 LVV721369 MFR721369 MPN721369 MZJ721369 NJF721369 NTB721369 OCX721369 OMT721369 OWP721369 PGL721369 PQH721369 QAD721369 QJZ721369 QTV721369 RDR721369 RNN721369 RXJ721369 SHF721369 SRB721369 TAX721369 TKT721369 TUP721369 UEL721369 UOH721369 UYD721369 VHZ721369 VRV721369 WBR721369 WLN721369 WVJ721369 B786905 IX786905 ST786905 ACP786905 AML786905 AWH786905 BGD786905 BPZ786905 BZV786905 CJR786905 CTN786905 DDJ786905 DNF786905 DXB786905 EGX786905 EQT786905 FAP786905 FKL786905 FUH786905 GED786905 GNZ786905 GXV786905 HHR786905 HRN786905 IBJ786905 ILF786905 IVB786905 JEX786905 JOT786905 JYP786905 KIL786905 KSH786905 LCD786905 LLZ786905 LVV786905 MFR786905 MPN786905 MZJ786905 NJF786905 NTB786905 OCX786905 OMT786905 OWP786905 PGL786905 PQH786905 QAD786905 QJZ786905 QTV786905 RDR786905 RNN786905 RXJ786905 SHF786905 SRB786905 TAX786905 TKT786905 TUP786905 UEL786905 UOH786905 UYD786905 VHZ786905 VRV786905 WBR786905 WLN786905 WVJ786905 B852441 IX852441 ST852441 ACP852441 AML852441 AWH852441 BGD852441 BPZ852441 BZV852441 CJR852441 CTN852441 DDJ852441 DNF852441 DXB852441 EGX852441 EQT852441 FAP852441 FKL852441 FUH852441 GED852441 GNZ852441 GXV852441 HHR852441 HRN852441 IBJ852441 ILF852441 IVB852441 JEX852441 JOT852441 JYP852441 KIL852441 KSH852441 LCD852441 LLZ852441 LVV852441 MFR852441 MPN852441 MZJ852441 NJF852441 NTB852441 OCX852441 OMT852441 OWP852441 PGL852441 PQH852441 QAD852441 QJZ852441 QTV852441 RDR852441 RNN852441 RXJ852441 SHF852441 SRB852441 TAX852441 TKT852441 TUP852441 UEL852441 UOH852441 UYD852441 VHZ852441 VRV852441 WBR852441 WLN852441 WVJ852441 B917977 IX917977 ST917977 ACP917977 AML917977 AWH917977 BGD917977 BPZ917977 BZV917977 CJR917977 CTN917977 DDJ917977 DNF917977 DXB917977 EGX917977 EQT917977 FAP917977 FKL917977 FUH917977 GED917977 GNZ917977 GXV917977 HHR917977 HRN917977 IBJ917977 ILF917977 IVB917977 JEX917977 JOT917977 JYP917977 KIL917977 KSH917977 LCD917977 LLZ917977 LVV917977 MFR917977 MPN917977 MZJ917977 NJF917977 NTB917977 OCX917977 OMT917977 OWP917977 PGL917977 PQH917977 QAD917977 QJZ917977 QTV917977 RDR917977 RNN917977 RXJ917977 SHF917977 SRB917977 TAX917977 TKT917977 TUP917977 UEL917977 UOH917977 UYD917977 VHZ917977 VRV917977 WBR917977 WLN917977 WVJ917977 B983513 IX983513 ST983513 ACP983513 AML983513 AWH983513 BGD983513 BPZ983513 BZV983513 CJR983513 CTN983513 DDJ983513 DNF983513 DXB983513 EGX983513 EQT983513 FAP983513 FKL983513 FUH983513 GED983513 GNZ983513 GXV983513 HHR983513 HRN983513 IBJ983513 ILF983513 IVB983513 JEX983513 JOT983513 JYP983513 KIL983513 KSH983513 LCD983513 LLZ983513 LVV983513 MFR983513 MPN983513 MZJ983513 NJF983513 NTB983513 OCX983513 OMT983513 OWP983513 PGL983513 PQH983513 QAD983513 QJZ983513 QTV983513 RDR983513 RNN983513 RXJ983513 SHF983513 SRB983513 TAX983513 TKT983513 TUP983513 UEL983513 UOH983513 UYD983513 VHZ983513 VRV983513 WBR983513 WLN983513 WVJ983513 B442:B443 IX442:IX443 ST442:ST443 ACP442:ACP443 AML442:AML443 AWH442:AWH443 BGD442:BGD443 BPZ442:BPZ443 BZV442:BZV443 CJR442:CJR443 CTN442:CTN443 DDJ442:DDJ443 DNF442:DNF443 DXB442:DXB443 EGX442:EGX443 EQT442:EQT443 FAP442:FAP443 FKL442:FKL443 FUH442:FUH443 GED442:GED443 GNZ442:GNZ443 GXV442:GXV443 HHR442:HHR443 HRN442:HRN443 IBJ442:IBJ443 ILF442:ILF443 IVB442:IVB443 JEX442:JEX443 JOT442:JOT443 JYP442:JYP443 KIL442:KIL443 KSH442:KSH443 LCD442:LCD443 LLZ442:LLZ443 LVV442:LVV443 MFR442:MFR443 MPN442:MPN443 MZJ442:MZJ443 NJF442:NJF443 NTB442:NTB443 OCX442:OCX443 OMT442:OMT443 OWP442:OWP443 PGL442:PGL443 PQH442:PQH443 QAD442:QAD443 QJZ442:QJZ443 QTV442:QTV443 RDR442:RDR443 RNN442:RNN443 RXJ442:RXJ443 SHF442:SHF443 SRB442:SRB443 TAX442:TAX443 TKT442:TKT443 TUP442:TUP443 UEL442:UEL443 UOH442:UOH443 UYD442:UYD443 VHZ442:VHZ443 VRV442:VRV443 WBR442:WBR443 WLN442:WLN443 WVJ442:WVJ443 B66037:B66038 IX66037:IX66038 ST66037:ST66038 ACP66037:ACP66038 AML66037:AML66038 AWH66037:AWH66038 BGD66037:BGD66038 BPZ66037:BPZ66038 BZV66037:BZV66038 CJR66037:CJR66038 CTN66037:CTN66038 DDJ66037:DDJ66038 DNF66037:DNF66038 DXB66037:DXB66038 EGX66037:EGX66038 EQT66037:EQT66038 FAP66037:FAP66038 FKL66037:FKL66038 FUH66037:FUH66038 GED66037:GED66038 GNZ66037:GNZ66038 GXV66037:GXV66038 HHR66037:HHR66038 HRN66037:HRN66038 IBJ66037:IBJ66038 ILF66037:ILF66038 IVB66037:IVB66038 JEX66037:JEX66038 JOT66037:JOT66038 JYP66037:JYP66038 KIL66037:KIL66038 KSH66037:KSH66038 LCD66037:LCD66038 LLZ66037:LLZ66038 LVV66037:LVV66038 MFR66037:MFR66038 MPN66037:MPN66038 MZJ66037:MZJ66038 NJF66037:NJF66038 NTB66037:NTB66038 OCX66037:OCX66038 OMT66037:OMT66038 OWP66037:OWP66038 PGL66037:PGL66038 PQH66037:PQH66038 QAD66037:QAD66038 QJZ66037:QJZ66038 QTV66037:QTV66038 RDR66037:RDR66038 RNN66037:RNN66038 RXJ66037:RXJ66038 SHF66037:SHF66038 SRB66037:SRB66038 TAX66037:TAX66038 TKT66037:TKT66038 TUP66037:TUP66038 UEL66037:UEL66038 UOH66037:UOH66038 UYD66037:UYD66038 VHZ66037:VHZ66038 VRV66037:VRV66038 WBR66037:WBR66038 WLN66037:WLN66038 WVJ66037:WVJ66038 B131573:B131574 IX131573:IX131574 ST131573:ST131574 ACP131573:ACP131574 AML131573:AML131574 AWH131573:AWH131574 BGD131573:BGD131574 BPZ131573:BPZ131574 BZV131573:BZV131574 CJR131573:CJR131574 CTN131573:CTN131574 DDJ131573:DDJ131574 DNF131573:DNF131574 DXB131573:DXB131574 EGX131573:EGX131574 EQT131573:EQT131574 FAP131573:FAP131574 FKL131573:FKL131574 FUH131573:FUH131574 GED131573:GED131574 GNZ131573:GNZ131574 GXV131573:GXV131574 HHR131573:HHR131574 HRN131573:HRN131574 IBJ131573:IBJ131574 ILF131573:ILF131574 IVB131573:IVB131574 JEX131573:JEX131574 JOT131573:JOT131574 JYP131573:JYP131574 KIL131573:KIL131574 KSH131573:KSH131574 LCD131573:LCD131574 LLZ131573:LLZ131574 LVV131573:LVV131574 MFR131573:MFR131574 MPN131573:MPN131574 MZJ131573:MZJ131574 NJF131573:NJF131574 NTB131573:NTB131574 OCX131573:OCX131574 OMT131573:OMT131574 OWP131573:OWP131574 PGL131573:PGL131574 PQH131573:PQH131574 QAD131573:QAD131574 QJZ131573:QJZ131574 QTV131573:QTV131574 RDR131573:RDR131574 RNN131573:RNN131574 RXJ131573:RXJ131574 SHF131573:SHF131574 SRB131573:SRB131574 TAX131573:TAX131574 TKT131573:TKT131574 TUP131573:TUP131574 UEL131573:UEL131574 UOH131573:UOH131574 UYD131573:UYD131574 VHZ131573:VHZ131574 VRV131573:VRV131574 WBR131573:WBR131574 WLN131573:WLN131574 WVJ131573:WVJ131574 B197109:B197110 IX197109:IX197110 ST197109:ST197110 ACP197109:ACP197110 AML197109:AML197110 AWH197109:AWH197110 BGD197109:BGD197110 BPZ197109:BPZ197110 BZV197109:BZV197110 CJR197109:CJR197110 CTN197109:CTN197110 DDJ197109:DDJ197110 DNF197109:DNF197110 DXB197109:DXB197110 EGX197109:EGX197110 EQT197109:EQT197110 FAP197109:FAP197110 FKL197109:FKL197110 FUH197109:FUH197110 GED197109:GED197110 GNZ197109:GNZ197110 GXV197109:GXV197110 HHR197109:HHR197110 HRN197109:HRN197110 IBJ197109:IBJ197110 ILF197109:ILF197110 IVB197109:IVB197110 JEX197109:JEX197110 JOT197109:JOT197110 JYP197109:JYP197110 KIL197109:KIL197110 KSH197109:KSH197110 LCD197109:LCD197110 LLZ197109:LLZ197110 LVV197109:LVV197110 MFR197109:MFR197110 MPN197109:MPN197110 MZJ197109:MZJ197110 NJF197109:NJF197110 NTB197109:NTB197110 OCX197109:OCX197110 OMT197109:OMT197110 OWP197109:OWP197110 PGL197109:PGL197110 PQH197109:PQH197110 QAD197109:QAD197110 QJZ197109:QJZ197110 QTV197109:QTV197110 RDR197109:RDR197110 RNN197109:RNN197110 RXJ197109:RXJ197110 SHF197109:SHF197110 SRB197109:SRB197110 TAX197109:TAX197110 TKT197109:TKT197110 TUP197109:TUP197110 UEL197109:UEL197110 UOH197109:UOH197110 UYD197109:UYD197110 VHZ197109:VHZ197110 VRV197109:VRV197110 WBR197109:WBR197110 WLN197109:WLN197110 WVJ197109:WVJ197110 B262645:B262646 IX262645:IX262646 ST262645:ST262646 ACP262645:ACP262646 AML262645:AML262646 AWH262645:AWH262646 BGD262645:BGD262646 BPZ262645:BPZ262646 BZV262645:BZV262646 CJR262645:CJR262646 CTN262645:CTN262646 DDJ262645:DDJ262646 DNF262645:DNF262646 DXB262645:DXB262646 EGX262645:EGX262646 EQT262645:EQT262646 FAP262645:FAP262646 FKL262645:FKL262646 FUH262645:FUH262646 GED262645:GED262646 GNZ262645:GNZ262646 GXV262645:GXV262646 HHR262645:HHR262646 HRN262645:HRN262646 IBJ262645:IBJ262646 ILF262645:ILF262646 IVB262645:IVB262646 JEX262645:JEX262646 JOT262645:JOT262646 JYP262645:JYP262646 KIL262645:KIL262646 KSH262645:KSH262646 LCD262645:LCD262646 LLZ262645:LLZ262646 LVV262645:LVV262646 MFR262645:MFR262646 MPN262645:MPN262646 MZJ262645:MZJ262646 NJF262645:NJF262646 NTB262645:NTB262646 OCX262645:OCX262646 OMT262645:OMT262646 OWP262645:OWP262646 PGL262645:PGL262646 PQH262645:PQH262646 QAD262645:QAD262646 QJZ262645:QJZ262646 QTV262645:QTV262646 RDR262645:RDR262646 RNN262645:RNN262646 RXJ262645:RXJ262646 SHF262645:SHF262646 SRB262645:SRB262646 TAX262645:TAX262646 TKT262645:TKT262646 TUP262645:TUP262646 UEL262645:UEL262646 UOH262645:UOH262646 UYD262645:UYD262646 VHZ262645:VHZ262646 VRV262645:VRV262646 WBR262645:WBR262646 WLN262645:WLN262646 WVJ262645:WVJ262646 B328181:B328182 IX328181:IX328182 ST328181:ST328182 ACP328181:ACP328182 AML328181:AML328182 AWH328181:AWH328182 BGD328181:BGD328182 BPZ328181:BPZ328182 BZV328181:BZV328182 CJR328181:CJR328182 CTN328181:CTN328182 DDJ328181:DDJ328182 DNF328181:DNF328182 DXB328181:DXB328182 EGX328181:EGX328182 EQT328181:EQT328182 FAP328181:FAP328182 FKL328181:FKL328182 FUH328181:FUH328182 GED328181:GED328182 GNZ328181:GNZ328182 GXV328181:GXV328182 HHR328181:HHR328182 HRN328181:HRN328182 IBJ328181:IBJ328182 ILF328181:ILF328182 IVB328181:IVB328182 JEX328181:JEX328182 JOT328181:JOT328182 JYP328181:JYP328182 KIL328181:KIL328182 KSH328181:KSH328182 LCD328181:LCD328182 LLZ328181:LLZ328182 LVV328181:LVV328182 MFR328181:MFR328182 MPN328181:MPN328182 MZJ328181:MZJ328182 NJF328181:NJF328182 NTB328181:NTB328182 OCX328181:OCX328182 OMT328181:OMT328182 OWP328181:OWP328182 PGL328181:PGL328182 PQH328181:PQH328182 QAD328181:QAD328182 QJZ328181:QJZ328182 QTV328181:QTV328182 RDR328181:RDR328182 RNN328181:RNN328182 RXJ328181:RXJ328182 SHF328181:SHF328182 SRB328181:SRB328182 TAX328181:TAX328182 TKT328181:TKT328182 TUP328181:TUP328182 UEL328181:UEL328182 UOH328181:UOH328182 UYD328181:UYD328182 VHZ328181:VHZ328182 VRV328181:VRV328182 WBR328181:WBR328182 WLN328181:WLN328182 WVJ328181:WVJ328182 B393717:B393718 IX393717:IX393718 ST393717:ST393718 ACP393717:ACP393718 AML393717:AML393718 AWH393717:AWH393718 BGD393717:BGD393718 BPZ393717:BPZ393718 BZV393717:BZV393718 CJR393717:CJR393718 CTN393717:CTN393718 DDJ393717:DDJ393718 DNF393717:DNF393718 DXB393717:DXB393718 EGX393717:EGX393718 EQT393717:EQT393718 FAP393717:FAP393718 FKL393717:FKL393718 FUH393717:FUH393718 GED393717:GED393718 GNZ393717:GNZ393718 GXV393717:GXV393718 HHR393717:HHR393718 HRN393717:HRN393718 IBJ393717:IBJ393718 ILF393717:ILF393718 IVB393717:IVB393718 JEX393717:JEX393718 JOT393717:JOT393718 JYP393717:JYP393718 KIL393717:KIL393718 KSH393717:KSH393718 LCD393717:LCD393718 LLZ393717:LLZ393718 LVV393717:LVV393718 MFR393717:MFR393718 MPN393717:MPN393718 MZJ393717:MZJ393718 NJF393717:NJF393718 NTB393717:NTB393718 OCX393717:OCX393718 OMT393717:OMT393718 OWP393717:OWP393718 PGL393717:PGL393718 PQH393717:PQH393718 QAD393717:QAD393718 QJZ393717:QJZ393718 QTV393717:QTV393718 RDR393717:RDR393718 RNN393717:RNN393718 RXJ393717:RXJ393718 SHF393717:SHF393718 SRB393717:SRB393718 TAX393717:TAX393718 TKT393717:TKT393718 TUP393717:TUP393718 UEL393717:UEL393718 UOH393717:UOH393718 UYD393717:UYD393718 VHZ393717:VHZ393718 VRV393717:VRV393718 WBR393717:WBR393718 WLN393717:WLN393718 WVJ393717:WVJ393718 B459253:B459254 IX459253:IX459254 ST459253:ST459254 ACP459253:ACP459254 AML459253:AML459254 AWH459253:AWH459254 BGD459253:BGD459254 BPZ459253:BPZ459254 BZV459253:BZV459254 CJR459253:CJR459254 CTN459253:CTN459254 DDJ459253:DDJ459254 DNF459253:DNF459254 DXB459253:DXB459254 EGX459253:EGX459254 EQT459253:EQT459254 FAP459253:FAP459254 FKL459253:FKL459254 FUH459253:FUH459254 GED459253:GED459254 GNZ459253:GNZ459254 GXV459253:GXV459254 HHR459253:HHR459254 HRN459253:HRN459254 IBJ459253:IBJ459254 ILF459253:ILF459254 IVB459253:IVB459254 JEX459253:JEX459254 JOT459253:JOT459254 JYP459253:JYP459254 KIL459253:KIL459254 KSH459253:KSH459254 LCD459253:LCD459254 LLZ459253:LLZ459254 LVV459253:LVV459254 MFR459253:MFR459254 MPN459253:MPN459254 MZJ459253:MZJ459254 NJF459253:NJF459254 NTB459253:NTB459254 OCX459253:OCX459254 OMT459253:OMT459254 OWP459253:OWP459254 PGL459253:PGL459254 PQH459253:PQH459254 QAD459253:QAD459254 QJZ459253:QJZ459254 QTV459253:QTV459254 RDR459253:RDR459254 RNN459253:RNN459254 RXJ459253:RXJ459254 SHF459253:SHF459254 SRB459253:SRB459254 TAX459253:TAX459254 TKT459253:TKT459254 TUP459253:TUP459254 UEL459253:UEL459254 UOH459253:UOH459254 UYD459253:UYD459254 VHZ459253:VHZ459254 VRV459253:VRV459254 WBR459253:WBR459254 WLN459253:WLN459254 WVJ459253:WVJ459254 B524789:B524790 IX524789:IX524790 ST524789:ST524790 ACP524789:ACP524790 AML524789:AML524790 AWH524789:AWH524790 BGD524789:BGD524790 BPZ524789:BPZ524790 BZV524789:BZV524790 CJR524789:CJR524790 CTN524789:CTN524790 DDJ524789:DDJ524790 DNF524789:DNF524790 DXB524789:DXB524790 EGX524789:EGX524790 EQT524789:EQT524790 FAP524789:FAP524790 FKL524789:FKL524790 FUH524789:FUH524790 GED524789:GED524790 GNZ524789:GNZ524790 GXV524789:GXV524790 HHR524789:HHR524790 HRN524789:HRN524790 IBJ524789:IBJ524790 ILF524789:ILF524790 IVB524789:IVB524790 JEX524789:JEX524790 JOT524789:JOT524790 JYP524789:JYP524790 KIL524789:KIL524790 KSH524789:KSH524790 LCD524789:LCD524790 LLZ524789:LLZ524790 LVV524789:LVV524790 MFR524789:MFR524790 MPN524789:MPN524790 MZJ524789:MZJ524790 NJF524789:NJF524790 NTB524789:NTB524790 OCX524789:OCX524790 OMT524789:OMT524790 OWP524789:OWP524790 PGL524789:PGL524790 PQH524789:PQH524790 QAD524789:QAD524790 QJZ524789:QJZ524790 QTV524789:QTV524790 RDR524789:RDR524790 RNN524789:RNN524790 RXJ524789:RXJ524790 SHF524789:SHF524790 SRB524789:SRB524790 TAX524789:TAX524790 TKT524789:TKT524790 TUP524789:TUP524790 UEL524789:UEL524790 UOH524789:UOH524790 UYD524789:UYD524790 VHZ524789:VHZ524790 VRV524789:VRV524790 WBR524789:WBR524790 WLN524789:WLN524790 WVJ524789:WVJ524790 B590325:B590326 IX590325:IX590326 ST590325:ST590326 ACP590325:ACP590326 AML590325:AML590326 AWH590325:AWH590326 BGD590325:BGD590326 BPZ590325:BPZ590326 BZV590325:BZV590326 CJR590325:CJR590326 CTN590325:CTN590326 DDJ590325:DDJ590326 DNF590325:DNF590326 DXB590325:DXB590326 EGX590325:EGX590326 EQT590325:EQT590326 FAP590325:FAP590326 FKL590325:FKL590326 FUH590325:FUH590326 GED590325:GED590326 GNZ590325:GNZ590326 GXV590325:GXV590326 HHR590325:HHR590326 HRN590325:HRN590326 IBJ590325:IBJ590326 ILF590325:ILF590326 IVB590325:IVB590326 JEX590325:JEX590326 JOT590325:JOT590326 JYP590325:JYP590326 KIL590325:KIL590326 KSH590325:KSH590326 LCD590325:LCD590326 LLZ590325:LLZ590326 LVV590325:LVV590326 MFR590325:MFR590326 MPN590325:MPN590326 MZJ590325:MZJ590326 NJF590325:NJF590326 NTB590325:NTB590326 OCX590325:OCX590326 OMT590325:OMT590326 OWP590325:OWP590326 PGL590325:PGL590326 PQH590325:PQH590326 QAD590325:QAD590326 QJZ590325:QJZ590326 QTV590325:QTV590326 RDR590325:RDR590326 RNN590325:RNN590326 RXJ590325:RXJ590326 SHF590325:SHF590326 SRB590325:SRB590326 TAX590325:TAX590326 TKT590325:TKT590326 TUP590325:TUP590326 UEL590325:UEL590326 UOH590325:UOH590326 UYD590325:UYD590326 VHZ590325:VHZ590326 VRV590325:VRV590326 WBR590325:WBR590326 WLN590325:WLN590326 WVJ590325:WVJ590326 B655861:B655862 IX655861:IX655862 ST655861:ST655862 ACP655861:ACP655862 AML655861:AML655862 AWH655861:AWH655862 BGD655861:BGD655862 BPZ655861:BPZ655862 BZV655861:BZV655862 CJR655861:CJR655862 CTN655861:CTN655862 DDJ655861:DDJ655862 DNF655861:DNF655862 DXB655861:DXB655862 EGX655861:EGX655862 EQT655861:EQT655862 FAP655861:FAP655862 FKL655861:FKL655862 FUH655861:FUH655862 GED655861:GED655862 GNZ655861:GNZ655862 GXV655861:GXV655862 HHR655861:HHR655862 HRN655861:HRN655862 IBJ655861:IBJ655862 ILF655861:ILF655862 IVB655861:IVB655862 JEX655861:JEX655862 JOT655861:JOT655862 JYP655861:JYP655862 KIL655861:KIL655862 KSH655861:KSH655862 LCD655861:LCD655862 LLZ655861:LLZ655862 LVV655861:LVV655862 MFR655861:MFR655862 MPN655861:MPN655862 MZJ655861:MZJ655862 NJF655861:NJF655862 NTB655861:NTB655862 OCX655861:OCX655862 OMT655861:OMT655862 OWP655861:OWP655862 PGL655861:PGL655862 PQH655861:PQH655862 QAD655861:QAD655862 QJZ655861:QJZ655862 QTV655861:QTV655862 RDR655861:RDR655862 RNN655861:RNN655862 RXJ655861:RXJ655862 SHF655861:SHF655862 SRB655861:SRB655862 TAX655861:TAX655862 TKT655861:TKT655862 TUP655861:TUP655862 UEL655861:UEL655862 UOH655861:UOH655862 UYD655861:UYD655862 VHZ655861:VHZ655862 VRV655861:VRV655862 WBR655861:WBR655862 WLN655861:WLN655862 WVJ655861:WVJ655862 B721397:B721398 IX721397:IX721398 ST721397:ST721398 ACP721397:ACP721398 AML721397:AML721398 AWH721397:AWH721398 BGD721397:BGD721398 BPZ721397:BPZ721398 BZV721397:BZV721398 CJR721397:CJR721398 CTN721397:CTN721398 DDJ721397:DDJ721398 DNF721397:DNF721398 DXB721397:DXB721398 EGX721397:EGX721398 EQT721397:EQT721398 FAP721397:FAP721398 FKL721397:FKL721398 FUH721397:FUH721398 GED721397:GED721398 GNZ721397:GNZ721398 GXV721397:GXV721398 HHR721397:HHR721398 HRN721397:HRN721398 IBJ721397:IBJ721398 ILF721397:ILF721398 IVB721397:IVB721398 JEX721397:JEX721398 JOT721397:JOT721398 JYP721397:JYP721398 KIL721397:KIL721398 KSH721397:KSH721398 LCD721397:LCD721398 LLZ721397:LLZ721398 LVV721397:LVV721398 MFR721397:MFR721398 MPN721397:MPN721398 MZJ721397:MZJ721398 NJF721397:NJF721398 NTB721397:NTB721398 OCX721397:OCX721398 OMT721397:OMT721398 OWP721397:OWP721398 PGL721397:PGL721398 PQH721397:PQH721398 QAD721397:QAD721398 QJZ721397:QJZ721398 QTV721397:QTV721398 RDR721397:RDR721398 RNN721397:RNN721398 RXJ721397:RXJ721398 SHF721397:SHF721398 SRB721397:SRB721398 TAX721397:TAX721398 TKT721397:TKT721398 TUP721397:TUP721398 UEL721397:UEL721398 UOH721397:UOH721398 UYD721397:UYD721398 VHZ721397:VHZ721398 VRV721397:VRV721398 WBR721397:WBR721398 WLN721397:WLN721398 WVJ721397:WVJ721398 B786933:B786934 IX786933:IX786934 ST786933:ST786934 ACP786933:ACP786934 AML786933:AML786934 AWH786933:AWH786934 BGD786933:BGD786934 BPZ786933:BPZ786934 BZV786933:BZV786934 CJR786933:CJR786934 CTN786933:CTN786934 DDJ786933:DDJ786934 DNF786933:DNF786934 DXB786933:DXB786934 EGX786933:EGX786934 EQT786933:EQT786934 FAP786933:FAP786934 FKL786933:FKL786934 FUH786933:FUH786934 GED786933:GED786934 GNZ786933:GNZ786934 GXV786933:GXV786934 HHR786933:HHR786934 HRN786933:HRN786934 IBJ786933:IBJ786934 ILF786933:ILF786934 IVB786933:IVB786934 JEX786933:JEX786934 JOT786933:JOT786934 JYP786933:JYP786934 KIL786933:KIL786934 KSH786933:KSH786934 LCD786933:LCD786934 LLZ786933:LLZ786934 LVV786933:LVV786934 MFR786933:MFR786934 MPN786933:MPN786934 MZJ786933:MZJ786934 NJF786933:NJF786934 NTB786933:NTB786934 OCX786933:OCX786934 OMT786933:OMT786934 OWP786933:OWP786934 PGL786933:PGL786934 PQH786933:PQH786934 QAD786933:QAD786934 QJZ786933:QJZ786934 QTV786933:QTV786934 RDR786933:RDR786934 RNN786933:RNN786934 RXJ786933:RXJ786934 SHF786933:SHF786934 SRB786933:SRB786934 TAX786933:TAX786934 TKT786933:TKT786934 TUP786933:TUP786934 UEL786933:UEL786934 UOH786933:UOH786934 UYD786933:UYD786934 VHZ786933:VHZ786934 VRV786933:VRV786934 WBR786933:WBR786934 WLN786933:WLN786934 WVJ786933:WVJ786934 B852469:B852470 IX852469:IX852470 ST852469:ST852470 ACP852469:ACP852470 AML852469:AML852470 AWH852469:AWH852470 BGD852469:BGD852470 BPZ852469:BPZ852470 BZV852469:BZV852470 CJR852469:CJR852470 CTN852469:CTN852470 DDJ852469:DDJ852470 DNF852469:DNF852470 DXB852469:DXB852470 EGX852469:EGX852470 EQT852469:EQT852470 FAP852469:FAP852470 FKL852469:FKL852470 FUH852469:FUH852470 GED852469:GED852470 GNZ852469:GNZ852470 GXV852469:GXV852470 HHR852469:HHR852470 HRN852469:HRN852470 IBJ852469:IBJ852470 ILF852469:ILF852470 IVB852469:IVB852470 JEX852469:JEX852470 JOT852469:JOT852470 JYP852469:JYP852470 KIL852469:KIL852470 KSH852469:KSH852470 LCD852469:LCD852470 LLZ852469:LLZ852470 LVV852469:LVV852470 MFR852469:MFR852470 MPN852469:MPN852470 MZJ852469:MZJ852470 NJF852469:NJF852470 NTB852469:NTB852470 OCX852469:OCX852470 OMT852469:OMT852470 OWP852469:OWP852470 PGL852469:PGL852470 PQH852469:PQH852470 QAD852469:QAD852470 QJZ852469:QJZ852470 QTV852469:QTV852470 RDR852469:RDR852470 RNN852469:RNN852470 RXJ852469:RXJ852470 SHF852469:SHF852470 SRB852469:SRB852470 TAX852469:TAX852470 TKT852469:TKT852470 TUP852469:TUP852470 UEL852469:UEL852470 UOH852469:UOH852470 UYD852469:UYD852470 VHZ852469:VHZ852470 VRV852469:VRV852470 WBR852469:WBR852470 WLN852469:WLN852470 WVJ852469:WVJ852470 B918005:B918006 IX918005:IX918006 ST918005:ST918006 ACP918005:ACP918006 AML918005:AML918006 AWH918005:AWH918006 BGD918005:BGD918006 BPZ918005:BPZ918006 BZV918005:BZV918006 CJR918005:CJR918006 CTN918005:CTN918006 DDJ918005:DDJ918006 DNF918005:DNF918006 DXB918005:DXB918006 EGX918005:EGX918006 EQT918005:EQT918006 FAP918005:FAP918006 FKL918005:FKL918006 FUH918005:FUH918006 GED918005:GED918006 GNZ918005:GNZ918006 GXV918005:GXV918006 HHR918005:HHR918006 HRN918005:HRN918006 IBJ918005:IBJ918006 ILF918005:ILF918006 IVB918005:IVB918006 JEX918005:JEX918006 JOT918005:JOT918006 JYP918005:JYP918006 KIL918005:KIL918006 KSH918005:KSH918006 LCD918005:LCD918006 LLZ918005:LLZ918006 LVV918005:LVV918006 MFR918005:MFR918006 MPN918005:MPN918006 MZJ918005:MZJ918006 NJF918005:NJF918006 NTB918005:NTB918006 OCX918005:OCX918006 OMT918005:OMT918006 OWP918005:OWP918006 PGL918005:PGL918006 PQH918005:PQH918006 QAD918005:QAD918006 QJZ918005:QJZ918006 QTV918005:QTV918006 RDR918005:RDR918006 RNN918005:RNN918006 RXJ918005:RXJ918006 SHF918005:SHF918006 SRB918005:SRB918006 TAX918005:TAX918006 TKT918005:TKT918006 TUP918005:TUP918006 UEL918005:UEL918006 UOH918005:UOH918006 UYD918005:UYD918006 VHZ918005:VHZ918006 VRV918005:VRV918006 WBR918005:WBR918006 WLN918005:WLN918006 WVJ918005:WVJ918006 B983541:B983542 IX983541:IX983542 ST983541:ST983542 ACP983541:ACP983542 AML983541:AML983542 AWH983541:AWH983542 BGD983541:BGD983542 BPZ983541:BPZ983542 BZV983541:BZV983542 CJR983541:CJR983542 CTN983541:CTN983542 DDJ983541:DDJ983542 DNF983541:DNF983542 DXB983541:DXB983542 EGX983541:EGX983542 EQT983541:EQT983542 FAP983541:FAP983542 FKL983541:FKL983542 FUH983541:FUH983542 GED983541:GED983542 GNZ983541:GNZ983542 GXV983541:GXV983542 HHR983541:HHR983542 HRN983541:HRN983542 IBJ983541:IBJ983542 ILF983541:ILF983542 IVB983541:IVB983542 JEX983541:JEX983542 JOT983541:JOT983542 JYP983541:JYP983542 KIL983541:KIL983542 KSH983541:KSH983542 LCD983541:LCD983542 LLZ983541:LLZ983542 LVV983541:LVV983542 MFR983541:MFR983542 MPN983541:MPN983542 MZJ983541:MZJ983542 NJF983541:NJF983542 NTB983541:NTB983542 OCX983541:OCX983542 OMT983541:OMT983542 OWP983541:OWP983542 PGL983541:PGL983542 PQH983541:PQH983542 QAD983541:QAD983542 QJZ983541:QJZ983542 QTV983541:QTV983542 RDR983541:RDR983542 RNN983541:RNN983542 RXJ983541:RXJ983542 SHF983541:SHF983542 SRB983541:SRB983542 TAX983541:TAX983542 TKT983541:TKT983542 TUP983541:TUP983542 UEL983541:UEL983542 UOH983541:UOH983542 UYD983541:UYD983542 VHZ983541:VHZ983542 VRV983541:VRV983542 WBR983541:WBR983542 WLN983541:WLN983542 WVJ983541:WVJ983542 B268:B269 IX268:IX269 ST268:ST269 ACP268:ACP269 AML268:AML269 AWH268:AWH269 BGD268:BGD269 BPZ268:BPZ269 BZV268:BZV269 CJR268:CJR269 CTN268:CTN269 DDJ268:DDJ269 DNF268:DNF269 DXB268:DXB269 EGX268:EGX269 EQT268:EQT269 FAP268:FAP269 FKL268:FKL269 FUH268:FUH269 GED268:GED269 GNZ268:GNZ269 GXV268:GXV269 HHR268:HHR269 HRN268:HRN269 IBJ268:IBJ269 ILF268:ILF269 IVB268:IVB269 JEX268:JEX269 JOT268:JOT269 JYP268:JYP269 KIL268:KIL269 KSH268:KSH269 LCD268:LCD269 LLZ268:LLZ269 LVV268:LVV269 MFR268:MFR269 MPN268:MPN269 MZJ268:MZJ269 NJF268:NJF269 NTB268:NTB269 OCX268:OCX269 OMT268:OMT269 OWP268:OWP269 PGL268:PGL269 PQH268:PQH269 QAD268:QAD269 QJZ268:QJZ269 QTV268:QTV269 RDR268:RDR269 RNN268:RNN269 RXJ268:RXJ269 SHF268:SHF269 SRB268:SRB269 TAX268:TAX269 TKT268:TKT269 TUP268:TUP269 UEL268:UEL269 UOH268:UOH269 UYD268:UYD269 VHZ268:VHZ269 VRV268:VRV269 WBR268:WBR269 WLN268:WLN269 WVJ268:WVJ269 B65922:B65923 IX65922:IX65923 ST65922:ST65923 ACP65922:ACP65923 AML65922:AML65923 AWH65922:AWH65923 BGD65922:BGD65923 BPZ65922:BPZ65923 BZV65922:BZV65923 CJR65922:CJR65923 CTN65922:CTN65923 DDJ65922:DDJ65923 DNF65922:DNF65923 DXB65922:DXB65923 EGX65922:EGX65923 EQT65922:EQT65923 FAP65922:FAP65923 FKL65922:FKL65923 FUH65922:FUH65923 GED65922:GED65923 GNZ65922:GNZ65923 GXV65922:GXV65923 HHR65922:HHR65923 HRN65922:HRN65923 IBJ65922:IBJ65923 ILF65922:ILF65923 IVB65922:IVB65923 JEX65922:JEX65923 JOT65922:JOT65923 JYP65922:JYP65923 KIL65922:KIL65923 KSH65922:KSH65923 LCD65922:LCD65923 LLZ65922:LLZ65923 LVV65922:LVV65923 MFR65922:MFR65923 MPN65922:MPN65923 MZJ65922:MZJ65923 NJF65922:NJF65923 NTB65922:NTB65923 OCX65922:OCX65923 OMT65922:OMT65923 OWP65922:OWP65923 PGL65922:PGL65923 PQH65922:PQH65923 QAD65922:QAD65923 QJZ65922:QJZ65923 QTV65922:QTV65923 RDR65922:RDR65923 RNN65922:RNN65923 RXJ65922:RXJ65923 SHF65922:SHF65923 SRB65922:SRB65923 TAX65922:TAX65923 TKT65922:TKT65923 TUP65922:TUP65923 UEL65922:UEL65923 UOH65922:UOH65923 UYD65922:UYD65923 VHZ65922:VHZ65923 VRV65922:VRV65923 WBR65922:WBR65923 WLN65922:WLN65923 WVJ65922:WVJ65923 B131458:B131459 IX131458:IX131459 ST131458:ST131459 ACP131458:ACP131459 AML131458:AML131459 AWH131458:AWH131459 BGD131458:BGD131459 BPZ131458:BPZ131459 BZV131458:BZV131459 CJR131458:CJR131459 CTN131458:CTN131459 DDJ131458:DDJ131459 DNF131458:DNF131459 DXB131458:DXB131459 EGX131458:EGX131459 EQT131458:EQT131459 FAP131458:FAP131459 FKL131458:FKL131459 FUH131458:FUH131459 GED131458:GED131459 GNZ131458:GNZ131459 GXV131458:GXV131459 HHR131458:HHR131459 HRN131458:HRN131459 IBJ131458:IBJ131459 ILF131458:ILF131459 IVB131458:IVB131459 JEX131458:JEX131459 JOT131458:JOT131459 JYP131458:JYP131459 KIL131458:KIL131459 KSH131458:KSH131459 LCD131458:LCD131459 LLZ131458:LLZ131459 LVV131458:LVV131459 MFR131458:MFR131459 MPN131458:MPN131459 MZJ131458:MZJ131459 NJF131458:NJF131459 NTB131458:NTB131459 OCX131458:OCX131459 OMT131458:OMT131459 OWP131458:OWP131459 PGL131458:PGL131459 PQH131458:PQH131459 QAD131458:QAD131459 QJZ131458:QJZ131459 QTV131458:QTV131459 RDR131458:RDR131459 RNN131458:RNN131459 RXJ131458:RXJ131459 SHF131458:SHF131459 SRB131458:SRB131459 TAX131458:TAX131459 TKT131458:TKT131459 TUP131458:TUP131459 UEL131458:UEL131459 UOH131458:UOH131459 UYD131458:UYD131459 VHZ131458:VHZ131459 VRV131458:VRV131459 WBR131458:WBR131459 WLN131458:WLN131459 WVJ131458:WVJ131459 B196994:B196995 IX196994:IX196995 ST196994:ST196995 ACP196994:ACP196995 AML196994:AML196995 AWH196994:AWH196995 BGD196994:BGD196995 BPZ196994:BPZ196995 BZV196994:BZV196995 CJR196994:CJR196995 CTN196994:CTN196995 DDJ196994:DDJ196995 DNF196994:DNF196995 DXB196994:DXB196995 EGX196994:EGX196995 EQT196994:EQT196995 FAP196994:FAP196995 FKL196994:FKL196995 FUH196994:FUH196995 GED196994:GED196995 GNZ196994:GNZ196995 GXV196994:GXV196995 HHR196994:HHR196995 HRN196994:HRN196995 IBJ196994:IBJ196995 ILF196994:ILF196995 IVB196994:IVB196995 JEX196994:JEX196995 JOT196994:JOT196995 JYP196994:JYP196995 KIL196994:KIL196995 KSH196994:KSH196995 LCD196994:LCD196995 LLZ196994:LLZ196995 LVV196994:LVV196995 MFR196994:MFR196995 MPN196994:MPN196995 MZJ196994:MZJ196995 NJF196994:NJF196995 NTB196994:NTB196995 OCX196994:OCX196995 OMT196994:OMT196995 OWP196994:OWP196995 PGL196994:PGL196995 PQH196994:PQH196995 QAD196994:QAD196995 QJZ196994:QJZ196995 QTV196994:QTV196995 RDR196994:RDR196995 RNN196994:RNN196995 RXJ196994:RXJ196995 SHF196994:SHF196995 SRB196994:SRB196995 TAX196994:TAX196995 TKT196994:TKT196995 TUP196994:TUP196995 UEL196994:UEL196995 UOH196994:UOH196995 UYD196994:UYD196995 VHZ196994:VHZ196995 VRV196994:VRV196995 WBR196994:WBR196995 WLN196994:WLN196995 WVJ196994:WVJ196995 B262530:B262531 IX262530:IX262531 ST262530:ST262531 ACP262530:ACP262531 AML262530:AML262531 AWH262530:AWH262531 BGD262530:BGD262531 BPZ262530:BPZ262531 BZV262530:BZV262531 CJR262530:CJR262531 CTN262530:CTN262531 DDJ262530:DDJ262531 DNF262530:DNF262531 DXB262530:DXB262531 EGX262530:EGX262531 EQT262530:EQT262531 FAP262530:FAP262531 FKL262530:FKL262531 FUH262530:FUH262531 GED262530:GED262531 GNZ262530:GNZ262531 GXV262530:GXV262531 HHR262530:HHR262531 HRN262530:HRN262531 IBJ262530:IBJ262531 ILF262530:ILF262531 IVB262530:IVB262531 JEX262530:JEX262531 JOT262530:JOT262531 JYP262530:JYP262531 KIL262530:KIL262531 KSH262530:KSH262531 LCD262530:LCD262531 LLZ262530:LLZ262531 LVV262530:LVV262531 MFR262530:MFR262531 MPN262530:MPN262531 MZJ262530:MZJ262531 NJF262530:NJF262531 NTB262530:NTB262531 OCX262530:OCX262531 OMT262530:OMT262531 OWP262530:OWP262531 PGL262530:PGL262531 PQH262530:PQH262531 QAD262530:QAD262531 QJZ262530:QJZ262531 QTV262530:QTV262531 RDR262530:RDR262531 RNN262530:RNN262531 RXJ262530:RXJ262531 SHF262530:SHF262531 SRB262530:SRB262531 TAX262530:TAX262531 TKT262530:TKT262531 TUP262530:TUP262531 UEL262530:UEL262531 UOH262530:UOH262531 UYD262530:UYD262531 VHZ262530:VHZ262531 VRV262530:VRV262531 WBR262530:WBR262531 WLN262530:WLN262531 WVJ262530:WVJ262531 B328066:B328067 IX328066:IX328067 ST328066:ST328067 ACP328066:ACP328067 AML328066:AML328067 AWH328066:AWH328067 BGD328066:BGD328067 BPZ328066:BPZ328067 BZV328066:BZV328067 CJR328066:CJR328067 CTN328066:CTN328067 DDJ328066:DDJ328067 DNF328066:DNF328067 DXB328066:DXB328067 EGX328066:EGX328067 EQT328066:EQT328067 FAP328066:FAP328067 FKL328066:FKL328067 FUH328066:FUH328067 GED328066:GED328067 GNZ328066:GNZ328067 GXV328066:GXV328067 HHR328066:HHR328067 HRN328066:HRN328067 IBJ328066:IBJ328067 ILF328066:ILF328067 IVB328066:IVB328067 JEX328066:JEX328067 JOT328066:JOT328067 JYP328066:JYP328067 KIL328066:KIL328067 KSH328066:KSH328067 LCD328066:LCD328067 LLZ328066:LLZ328067 LVV328066:LVV328067 MFR328066:MFR328067 MPN328066:MPN328067 MZJ328066:MZJ328067 NJF328066:NJF328067 NTB328066:NTB328067 OCX328066:OCX328067 OMT328066:OMT328067 OWP328066:OWP328067 PGL328066:PGL328067 PQH328066:PQH328067 QAD328066:QAD328067 QJZ328066:QJZ328067 QTV328066:QTV328067 RDR328066:RDR328067 RNN328066:RNN328067 RXJ328066:RXJ328067 SHF328066:SHF328067 SRB328066:SRB328067 TAX328066:TAX328067 TKT328066:TKT328067 TUP328066:TUP328067 UEL328066:UEL328067 UOH328066:UOH328067 UYD328066:UYD328067 VHZ328066:VHZ328067 VRV328066:VRV328067 WBR328066:WBR328067 WLN328066:WLN328067 WVJ328066:WVJ328067 B393602:B393603 IX393602:IX393603 ST393602:ST393603 ACP393602:ACP393603 AML393602:AML393603 AWH393602:AWH393603 BGD393602:BGD393603 BPZ393602:BPZ393603 BZV393602:BZV393603 CJR393602:CJR393603 CTN393602:CTN393603 DDJ393602:DDJ393603 DNF393602:DNF393603 DXB393602:DXB393603 EGX393602:EGX393603 EQT393602:EQT393603 FAP393602:FAP393603 FKL393602:FKL393603 FUH393602:FUH393603 GED393602:GED393603 GNZ393602:GNZ393603 GXV393602:GXV393603 HHR393602:HHR393603 HRN393602:HRN393603 IBJ393602:IBJ393603 ILF393602:ILF393603 IVB393602:IVB393603 JEX393602:JEX393603 JOT393602:JOT393603 JYP393602:JYP393603 KIL393602:KIL393603 KSH393602:KSH393603 LCD393602:LCD393603 LLZ393602:LLZ393603 LVV393602:LVV393603 MFR393602:MFR393603 MPN393602:MPN393603 MZJ393602:MZJ393603 NJF393602:NJF393603 NTB393602:NTB393603 OCX393602:OCX393603 OMT393602:OMT393603 OWP393602:OWP393603 PGL393602:PGL393603 PQH393602:PQH393603 QAD393602:QAD393603 QJZ393602:QJZ393603 QTV393602:QTV393603 RDR393602:RDR393603 RNN393602:RNN393603 RXJ393602:RXJ393603 SHF393602:SHF393603 SRB393602:SRB393603 TAX393602:TAX393603 TKT393602:TKT393603 TUP393602:TUP393603 UEL393602:UEL393603 UOH393602:UOH393603 UYD393602:UYD393603 VHZ393602:VHZ393603 VRV393602:VRV393603 WBR393602:WBR393603 WLN393602:WLN393603 WVJ393602:WVJ393603 B459138:B459139 IX459138:IX459139 ST459138:ST459139 ACP459138:ACP459139 AML459138:AML459139 AWH459138:AWH459139 BGD459138:BGD459139 BPZ459138:BPZ459139 BZV459138:BZV459139 CJR459138:CJR459139 CTN459138:CTN459139 DDJ459138:DDJ459139 DNF459138:DNF459139 DXB459138:DXB459139 EGX459138:EGX459139 EQT459138:EQT459139 FAP459138:FAP459139 FKL459138:FKL459139 FUH459138:FUH459139 GED459138:GED459139 GNZ459138:GNZ459139 GXV459138:GXV459139 HHR459138:HHR459139 HRN459138:HRN459139 IBJ459138:IBJ459139 ILF459138:ILF459139 IVB459138:IVB459139 JEX459138:JEX459139 JOT459138:JOT459139 JYP459138:JYP459139 KIL459138:KIL459139 KSH459138:KSH459139 LCD459138:LCD459139 LLZ459138:LLZ459139 LVV459138:LVV459139 MFR459138:MFR459139 MPN459138:MPN459139 MZJ459138:MZJ459139 NJF459138:NJF459139 NTB459138:NTB459139 OCX459138:OCX459139 OMT459138:OMT459139 OWP459138:OWP459139 PGL459138:PGL459139 PQH459138:PQH459139 QAD459138:QAD459139 QJZ459138:QJZ459139 QTV459138:QTV459139 RDR459138:RDR459139 RNN459138:RNN459139 RXJ459138:RXJ459139 SHF459138:SHF459139 SRB459138:SRB459139 TAX459138:TAX459139 TKT459138:TKT459139 TUP459138:TUP459139 UEL459138:UEL459139 UOH459138:UOH459139 UYD459138:UYD459139 VHZ459138:VHZ459139 VRV459138:VRV459139 WBR459138:WBR459139 WLN459138:WLN459139 WVJ459138:WVJ459139 B524674:B524675 IX524674:IX524675 ST524674:ST524675 ACP524674:ACP524675 AML524674:AML524675 AWH524674:AWH524675 BGD524674:BGD524675 BPZ524674:BPZ524675 BZV524674:BZV524675 CJR524674:CJR524675 CTN524674:CTN524675 DDJ524674:DDJ524675 DNF524674:DNF524675 DXB524674:DXB524675 EGX524674:EGX524675 EQT524674:EQT524675 FAP524674:FAP524675 FKL524674:FKL524675 FUH524674:FUH524675 GED524674:GED524675 GNZ524674:GNZ524675 GXV524674:GXV524675 HHR524674:HHR524675 HRN524674:HRN524675 IBJ524674:IBJ524675 ILF524674:ILF524675 IVB524674:IVB524675 JEX524674:JEX524675 JOT524674:JOT524675 JYP524674:JYP524675 KIL524674:KIL524675 KSH524674:KSH524675 LCD524674:LCD524675 LLZ524674:LLZ524675 LVV524674:LVV524675 MFR524674:MFR524675 MPN524674:MPN524675 MZJ524674:MZJ524675 NJF524674:NJF524675 NTB524674:NTB524675 OCX524674:OCX524675 OMT524674:OMT524675 OWP524674:OWP524675 PGL524674:PGL524675 PQH524674:PQH524675 QAD524674:QAD524675 QJZ524674:QJZ524675 QTV524674:QTV524675 RDR524674:RDR524675 RNN524674:RNN524675 RXJ524674:RXJ524675 SHF524674:SHF524675 SRB524674:SRB524675 TAX524674:TAX524675 TKT524674:TKT524675 TUP524674:TUP524675 UEL524674:UEL524675 UOH524674:UOH524675 UYD524674:UYD524675 VHZ524674:VHZ524675 VRV524674:VRV524675 WBR524674:WBR524675 WLN524674:WLN524675 WVJ524674:WVJ524675 B590210:B590211 IX590210:IX590211 ST590210:ST590211 ACP590210:ACP590211 AML590210:AML590211 AWH590210:AWH590211 BGD590210:BGD590211 BPZ590210:BPZ590211 BZV590210:BZV590211 CJR590210:CJR590211 CTN590210:CTN590211 DDJ590210:DDJ590211 DNF590210:DNF590211 DXB590210:DXB590211 EGX590210:EGX590211 EQT590210:EQT590211 FAP590210:FAP590211 FKL590210:FKL590211 FUH590210:FUH590211 GED590210:GED590211 GNZ590210:GNZ590211 GXV590210:GXV590211 HHR590210:HHR590211 HRN590210:HRN590211 IBJ590210:IBJ590211 ILF590210:ILF590211 IVB590210:IVB590211 JEX590210:JEX590211 JOT590210:JOT590211 JYP590210:JYP590211 KIL590210:KIL590211 KSH590210:KSH590211 LCD590210:LCD590211 LLZ590210:LLZ590211 LVV590210:LVV590211 MFR590210:MFR590211 MPN590210:MPN590211 MZJ590210:MZJ590211 NJF590210:NJF590211 NTB590210:NTB590211 OCX590210:OCX590211 OMT590210:OMT590211 OWP590210:OWP590211 PGL590210:PGL590211 PQH590210:PQH590211 QAD590210:QAD590211 QJZ590210:QJZ590211 QTV590210:QTV590211 RDR590210:RDR590211 RNN590210:RNN590211 RXJ590210:RXJ590211 SHF590210:SHF590211 SRB590210:SRB590211 TAX590210:TAX590211 TKT590210:TKT590211 TUP590210:TUP590211 UEL590210:UEL590211 UOH590210:UOH590211 UYD590210:UYD590211 VHZ590210:VHZ590211 VRV590210:VRV590211 WBR590210:WBR590211 WLN590210:WLN590211 WVJ590210:WVJ590211 B655746:B655747 IX655746:IX655747 ST655746:ST655747 ACP655746:ACP655747 AML655746:AML655747 AWH655746:AWH655747 BGD655746:BGD655747 BPZ655746:BPZ655747 BZV655746:BZV655747 CJR655746:CJR655747 CTN655746:CTN655747 DDJ655746:DDJ655747 DNF655746:DNF655747 DXB655746:DXB655747 EGX655746:EGX655747 EQT655746:EQT655747 FAP655746:FAP655747 FKL655746:FKL655747 FUH655746:FUH655747 GED655746:GED655747 GNZ655746:GNZ655747 GXV655746:GXV655747 HHR655746:HHR655747 HRN655746:HRN655747 IBJ655746:IBJ655747 ILF655746:ILF655747 IVB655746:IVB655747 JEX655746:JEX655747 JOT655746:JOT655747 JYP655746:JYP655747 KIL655746:KIL655747 KSH655746:KSH655747 LCD655746:LCD655747 LLZ655746:LLZ655747 LVV655746:LVV655747 MFR655746:MFR655747 MPN655746:MPN655747 MZJ655746:MZJ655747 NJF655746:NJF655747 NTB655746:NTB655747 OCX655746:OCX655747 OMT655746:OMT655747 OWP655746:OWP655747 PGL655746:PGL655747 PQH655746:PQH655747 QAD655746:QAD655747 QJZ655746:QJZ655747 QTV655746:QTV655747 RDR655746:RDR655747 RNN655746:RNN655747 RXJ655746:RXJ655747 SHF655746:SHF655747 SRB655746:SRB655747 TAX655746:TAX655747 TKT655746:TKT655747 TUP655746:TUP655747 UEL655746:UEL655747 UOH655746:UOH655747 UYD655746:UYD655747 VHZ655746:VHZ655747 VRV655746:VRV655747 WBR655746:WBR655747 WLN655746:WLN655747 WVJ655746:WVJ655747 B721282:B721283 IX721282:IX721283 ST721282:ST721283 ACP721282:ACP721283 AML721282:AML721283 AWH721282:AWH721283 BGD721282:BGD721283 BPZ721282:BPZ721283 BZV721282:BZV721283 CJR721282:CJR721283 CTN721282:CTN721283 DDJ721282:DDJ721283 DNF721282:DNF721283 DXB721282:DXB721283 EGX721282:EGX721283 EQT721282:EQT721283 FAP721282:FAP721283 FKL721282:FKL721283 FUH721282:FUH721283 GED721282:GED721283 GNZ721282:GNZ721283 GXV721282:GXV721283 HHR721282:HHR721283 HRN721282:HRN721283 IBJ721282:IBJ721283 ILF721282:ILF721283 IVB721282:IVB721283 JEX721282:JEX721283 JOT721282:JOT721283 JYP721282:JYP721283 KIL721282:KIL721283 KSH721282:KSH721283 LCD721282:LCD721283 LLZ721282:LLZ721283 LVV721282:LVV721283 MFR721282:MFR721283 MPN721282:MPN721283 MZJ721282:MZJ721283 NJF721282:NJF721283 NTB721282:NTB721283 OCX721282:OCX721283 OMT721282:OMT721283 OWP721282:OWP721283 PGL721282:PGL721283 PQH721282:PQH721283 QAD721282:QAD721283 QJZ721282:QJZ721283 QTV721282:QTV721283 RDR721282:RDR721283 RNN721282:RNN721283 RXJ721282:RXJ721283 SHF721282:SHF721283 SRB721282:SRB721283 TAX721282:TAX721283 TKT721282:TKT721283 TUP721282:TUP721283 UEL721282:UEL721283 UOH721282:UOH721283 UYD721282:UYD721283 VHZ721282:VHZ721283 VRV721282:VRV721283 WBR721282:WBR721283 WLN721282:WLN721283 WVJ721282:WVJ721283 B786818:B786819 IX786818:IX786819 ST786818:ST786819 ACP786818:ACP786819 AML786818:AML786819 AWH786818:AWH786819 BGD786818:BGD786819 BPZ786818:BPZ786819 BZV786818:BZV786819 CJR786818:CJR786819 CTN786818:CTN786819 DDJ786818:DDJ786819 DNF786818:DNF786819 DXB786818:DXB786819 EGX786818:EGX786819 EQT786818:EQT786819 FAP786818:FAP786819 FKL786818:FKL786819 FUH786818:FUH786819 GED786818:GED786819 GNZ786818:GNZ786819 GXV786818:GXV786819 HHR786818:HHR786819 HRN786818:HRN786819 IBJ786818:IBJ786819 ILF786818:ILF786819 IVB786818:IVB786819 JEX786818:JEX786819 JOT786818:JOT786819 JYP786818:JYP786819 KIL786818:KIL786819 KSH786818:KSH786819 LCD786818:LCD786819 LLZ786818:LLZ786819 LVV786818:LVV786819 MFR786818:MFR786819 MPN786818:MPN786819 MZJ786818:MZJ786819 NJF786818:NJF786819 NTB786818:NTB786819 OCX786818:OCX786819 OMT786818:OMT786819 OWP786818:OWP786819 PGL786818:PGL786819 PQH786818:PQH786819 QAD786818:QAD786819 QJZ786818:QJZ786819 QTV786818:QTV786819 RDR786818:RDR786819 RNN786818:RNN786819 RXJ786818:RXJ786819 SHF786818:SHF786819 SRB786818:SRB786819 TAX786818:TAX786819 TKT786818:TKT786819 TUP786818:TUP786819 UEL786818:UEL786819 UOH786818:UOH786819 UYD786818:UYD786819 VHZ786818:VHZ786819 VRV786818:VRV786819 WBR786818:WBR786819 WLN786818:WLN786819 WVJ786818:WVJ786819 B852354:B852355 IX852354:IX852355 ST852354:ST852355 ACP852354:ACP852355 AML852354:AML852355 AWH852354:AWH852355 BGD852354:BGD852355 BPZ852354:BPZ852355 BZV852354:BZV852355 CJR852354:CJR852355 CTN852354:CTN852355 DDJ852354:DDJ852355 DNF852354:DNF852355 DXB852354:DXB852355 EGX852354:EGX852355 EQT852354:EQT852355 FAP852354:FAP852355 FKL852354:FKL852355 FUH852354:FUH852355 GED852354:GED852355 GNZ852354:GNZ852355 GXV852354:GXV852355 HHR852354:HHR852355 HRN852354:HRN852355 IBJ852354:IBJ852355 ILF852354:ILF852355 IVB852354:IVB852355 JEX852354:JEX852355 JOT852354:JOT852355 JYP852354:JYP852355 KIL852354:KIL852355 KSH852354:KSH852355 LCD852354:LCD852355 LLZ852354:LLZ852355 LVV852354:LVV852355 MFR852354:MFR852355 MPN852354:MPN852355 MZJ852354:MZJ852355 NJF852354:NJF852355 NTB852354:NTB852355 OCX852354:OCX852355 OMT852354:OMT852355 OWP852354:OWP852355 PGL852354:PGL852355 PQH852354:PQH852355 QAD852354:QAD852355 QJZ852354:QJZ852355 QTV852354:QTV852355 RDR852354:RDR852355 RNN852354:RNN852355 RXJ852354:RXJ852355 SHF852354:SHF852355 SRB852354:SRB852355 TAX852354:TAX852355 TKT852354:TKT852355 TUP852354:TUP852355 UEL852354:UEL852355 UOH852354:UOH852355 UYD852354:UYD852355 VHZ852354:VHZ852355 VRV852354:VRV852355 WBR852354:WBR852355 WLN852354:WLN852355 WVJ852354:WVJ852355 B917890:B917891 IX917890:IX917891 ST917890:ST917891 ACP917890:ACP917891 AML917890:AML917891 AWH917890:AWH917891 BGD917890:BGD917891 BPZ917890:BPZ917891 BZV917890:BZV917891 CJR917890:CJR917891 CTN917890:CTN917891 DDJ917890:DDJ917891 DNF917890:DNF917891 DXB917890:DXB917891 EGX917890:EGX917891 EQT917890:EQT917891 FAP917890:FAP917891 FKL917890:FKL917891 FUH917890:FUH917891 GED917890:GED917891 GNZ917890:GNZ917891 GXV917890:GXV917891 HHR917890:HHR917891 HRN917890:HRN917891 IBJ917890:IBJ917891 ILF917890:ILF917891 IVB917890:IVB917891 JEX917890:JEX917891 JOT917890:JOT917891 JYP917890:JYP917891 KIL917890:KIL917891 KSH917890:KSH917891 LCD917890:LCD917891 LLZ917890:LLZ917891 LVV917890:LVV917891 MFR917890:MFR917891 MPN917890:MPN917891 MZJ917890:MZJ917891 NJF917890:NJF917891 NTB917890:NTB917891 OCX917890:OCX917891 OMT917890:OMT917891 OWP917890:OWP917891 PGL917890:PGL917891 PQH917890:PQH917891 QAD917890:QAD917891 QJZ917890:QJZ917891 QTV917890:QTV917891 RDR917890:RDR917891 RNN917890:RNN917891 RXJ917890:RXJ917891 SHF917890:SHF917891 SRB917890:SRB917891 TAX917890:TAX917891 TKT917890:TKT917891 TUP917890:TUP917891 UEL917890:UEL917891 UOH917890:UOH917891 UYD917890:UYD917891 VHZ917890:VHZ917891 VRV917890:VRV917891 WBR917890:WBR917891 WLN917890:WLN917891 WVJ917890:WVJ917891 B983426:B983427 IX983426:IX983427 ST983426:ST983427 ACP983426:ACP983427 AML983426:AML983427 AWH983426:AWH983427 BGD983426:BGD983427 BPZ983426:BPZ983427 BZV983426:BZV983427 CJR983426:CJR983427 CTN983426:CTN983427 DDJ983426:DDJ983427 DNF983426:DNF983427 DXB983426:DXB983427 EGX983426:EGX983427 EQT983426:EQT983427 FAP983426:FAP983427 FKL983426:FKL983427 FUH983426:FUH983427 GED983426:GED983427 GNZ983426:GNZ983427 GXV983426:GXV983427 HHR983426:HHR983427 HRN983426:HRN983427 IBJ983426:IBJ983427 ILF983426:ILF983427 IVB983426:IVB983427 JEX983426:JEX983427 JOT983426:JOT983427 JYP983426:JYP983427 KIL983426:KIL983427 KSH983426:KSH983427 LCD983426:LCD983427 LLZ983426:LLZ983427 LVV983426:LVV983427 MFR983426:MFR983427 MPN983426:MPN983427 MZJ983426:MZJ983427 NJF983426:NJF983427 NTB983426:NTB983427 OCX983426:OCX983427 OMT983426:OMT983427 OWP983426:OWP983427 PGL983426:PGL983427 PQH983426:PQH983427 QAD983426:QAD983427 QJZ983426:QJZ983427 QTV983426:QTV983427 RDR983426:RDR983427 RNN983426:RNN983427 RXJ983426:RXJ983427 SHF983426:SHF983427 SRB983426:SRB983427 TAX983426:TAX983427 TKT983426:TKT983427 TUP983426:TUP983427 UEL983426:UEL983427 UOH983426:UOH983427 UYD983426:UYD983427 VHZ983426:VHZ983427 VRV983426:VRV983427 WBR983426:WBR983427 WLN983426:WLN983427 WVJ983426:WVJ983427 B319:B320 IX319:IX320 ST319:ST320 ACP319:ACP320 AML319:AML320 AWH319:AWH320 BGD319:BGD320 BPZ319:BPZ320 BZV319:BZV320 CJR319:CJR320 CTN319:CTN320 DDJ319:DDJ320 DNF319:DNF320 DXB319:DXB320 EGX319:EGX320 EQT319:EQT320 FAP319:FAP320 FKL319:FKL320 FUH319:FUH320 GED319:GED320 GNZ319:GNZ320 GXV319:GXV320 HHR319:HHR320 HRN319:HRN320 IBJ319:IBJ320 ILF319:ILF320 IVB319:IVB320 JEX319:JEX320 JOT319:JOT320 JYP319:JYP320 KIL319:KIL320 KSH319:KSH320 LCD319:LCD320 LLZ319:LLZ320 LVV319:LVV320 MFR319:MFR320 MPN319:MPN320 MZJ319:MZJ320 NJF319:NJF320 NTB319:NTB320 OCX319:OCX320 OMT319:OMT320 OWP319:OWP320 PGL319:PGL320 PQH319:PQH320 QAD319:QAD320 QJZ319:QJZ320 QTV319:QTV320 RDR319:RDR320 RNN319:RNN320 RXJ319:RXJ320 SHF319:SHF320 SRB319:SRB320 TAX319:TAX320 TKT319:TKT320 TUP319:TUP320 UEL319:UEL320 UOH319:UOH320 UYD319:UYD320 VHZ319:VHZ320 VRV319:VRV320 WBR319:WBR320 WLN319:WLN320 WVJ319:WVJ320 B65973:B65974 IX65973:IX65974 ST65973:ST65974 ACP65973:ACP65974 AML65973:AML65974 AWH65973:AWH65974 BGD65973:BGD65974 BPZ65973:BPZ65974 BZV65973:BZV65974 CJR65973:CJR65974 CTN65973:CTN65974 DDJ65973:DDJ65974 DNF65973:DNF65974 DXB65973:DXB65974 EGX65973:EGX65974 EQT65973:EQT65974 FAP65973:FAP65974 FKL65973:FKL65974 FUH65973:FUH65974 GED65973:GED65974 GNZ65973:GNZ65974 GXV65973:GXV65974 HHR65973:HHR65974 HRN65973:HRN65974 IBJ65973:IBJ65974 ILF65973:ILF65974 IVB65973:IVB65974 JEX65973:JEX65974 JOT65973:JOT65974 JYP65973:JYP65974 KIL65973:KIL65974 KSH65973:KSH65974 LCD65973:LCD65974 LLZ65973:LLZ65974 LVV65973:LVV65974 MFR65973:MFR65974 MPN65973:MPN65974 MZJ65973:MZJ65974 NJF65973:NJF65974 NTB65973:NTB65974 OCX65973:OCX65974 OMT65973:OMT65974 OWP65973:OWP65974 PGL65973:PGL65974 PQH65973:PQH65974 QAD65973:QAD65974 QJZ65973:QJZ65974 QTV65973:QTV65974 RDR65973:RDR65974 RNN65973:RNN65974 RXJ65973:RXJ65974 SHF65973:SHF65974 SRB65973:SRB65974 TAX65973:TAX65974 TKT65973:TKT65974 TUP65973:TUP65974 UEL65973:UEL65974 UOH65973:UOH65974 UYD65973:UYD65974 VHZ65973:VHZ65974 VRV65973:VRV65974 WBR65973:WBR65974 WLN65973:WLN65974 WVJ65973:WVJ65974 B131509:B131510 IX131509:IX131510 ST131509:ST131510 ACP131509:ACP131510 AML131509:AML131510 AWH131509:AWH131510 BGD131509:BGD131510 BPZ131509:BPZ131510 BZV131509:BZV131510 CJR131509:CJR131510 CTN131509:CTN131510 DDJ131509:DDJ131510 DNF131509:DNF131510 DXB131509:DXB131510 EGX131509:EGX131510 EQT131509:EQT131510 FAP131509:FAP131510 FKL131509:FKL131510 FUH131509:FUH131510 GED131509:GED131510 GNZ131509:GNZ131510 GXV131509:GXV131510 HHR131509:HHR131510 HRN131509:HRN131510 IBJ131509:IBJ131510 ILF131509:ILF131510 IVB131509:IVB131510 JEX131509:JEX131510 JOT131509:JOT131510 JYP131509:JYP131510 KIL131509:KIL131510 KSH131509:KSH131510 LCD131509:LCD131510 LLZ131509:LLZ131510 LVV131509:LVV131510 MFR131509:MFR131510 MPN131509:MPN131510 MZJ131509:MZJ131510 NJF131509:NJF131510 NTB131509:NTB131510 OCX131509:OCX131510 OMT131509:OMT131510 OWP131509:OWP131510 PGL131509:PGL131510 PQH131509:PQH131510 QAD131509:QAD131510 QJZ131509:QJZ131510 QTV131509:QTV131510 RDR131509:RDR131510 RNN131509:RNN131510 RXJ131509:RXJ131510 SHF131509:SHF131510 SRB131509:SRB131510 TAX131509:TAX131510 TKT131509:TKT131510 TUP131509:TUP131510 UEL131509:UEL131510 UOH131509:UOH131510 UYD131509:UYD131510 VHZ131509:VHZ131510 VRV131509:VRV131510 WBR131509:WBR131510 WLN131509:WLN131510 WVJ131509:WVJ131510 B197045:B197046 IX197045:IX197046 ST197045:ST197046 ACP197045:ACP197046 AML197045:AML197046 AWH197045:AWH197046 BGD197045:BGD197046 BPZ197045:BPZ197046 BZV197045:BZV197046 CJR197045:CJR197046 CTN197045:CTN197046 DDJ197045:DDJ197046 DNF197045:DNF197046 DXB197045:DXB197046 EGX197045:EGX197046 EQT197045:EQT197046 FAP197045:FAP197046 FKL197045:FKL197046 FUH197045:FUH197046 GED197045:GED197046 GNZ197045:GNZ197046 GXV197045:GXV197046 HHR197045:HHR197046 HRN197045:HRN197046 IBJ197045:IBJ197046 ILF197045:ILF197046 IVB197045:IVB197046 JEX197045:JEX197046 JOT197045:JOT197046 JYP197045:JYP197046 KIL197045:KIL197046 KSH197045:KSH197046 LCD197045:LCD197046 LLZ197045:LLZ197046 LVV197045:LVV197046 MFR197045:MFR197046 MPN197045:MPN197046 MZJ197045:MZJ197046 NJF197045:NJF197046 NTB197045:NTB197046 OCX197045:OCX197046 OMT197045:OMT197046 OWP197045:OWP197046 PGL197045:PGL197046 PQH197045:PQH197046 QAD197045:QAD197046 QJZ197045:QJZ197046 QTV197045:QTV197046 RDR197045:RDR197046 RNN197045:RNN197046 RXJ197045:RXJ197046 SHF197045:SHF197046 SRB197045:SRB197046 TAX197045:TAX197046 TKT197045:TKT197046 TUP197045:TUP197046 UEL197045:UEL197046 UOH197045:UOH197046 UYD197045:UYD197046 VHZ197045:VHZ197046 VRV197045:VRV197046 WBR197045:WBR197046 WLN197045:WLN197046 WVJ197045:WVJ197046 B262581:B262582 IX262581:IX262582 ST262581:ST262582 ACP262581:ACP262582 AML262581:AML262582 AWH262581:AWH262582 BGD262581:BGD262582 BPZ262581:BPZ262582 BZV262581:BZV262582 CJR262581:CJR262582 CTN262581:CTN262582 DDJ262581:DDJ262582 DNF262581:DNF262582 DXB262581:DXB262582 EGX262581:EGX262582 EQT262581:EQT262582 FAP262581:FAP262582 FKL262581:FKL262582 FUH262581:FUH262582 GED262581:GED262582 GNZ262581:GNZ262582 GXV262581:GXV262582 HHR262581:HHR262582 HRN262581:HRN262582 IBJ262581:IBJ262582 ILF262581:ILF262582 IVB262581:IVB262582 JEX262581:JEX262582 JOT262581:JOT262582 JYP262581:JYP262582 KIL262581:KIL262582 KSH262581:KSH262582 LCD262581:LCD262582 LLZ262581:LLZ262582 LVV262581:LVV262582 MFR262581:MFR262582 MPN262581:MPN262582 MZJ262581:MZJ262582 NJF262581:NJF262582 NTB262581:NTB262582 OCX262581:OCX262582 OMT262581:OMT262582 OWP262581:OWP262582 PGL262581:PGL262582 PQH262581:PQH262582 QAD262581:QAD262582 QJZ262581:QJZ262582 QTV262581:QTV262582 RDR262581:RDR262582 RNN262581:RNN262582 RXJ262581:RXJ262582 SHF262581:SHF262582 SRB262581:SRB262582 TAX262581:TAX262582 TKT262581:TKT262582 TUP262581:TUP262582 UEL262581:UEL262582 UOH262581:UOH262582 UYD262581:UYD262582 VHZ262581:VHZ262582 VRV262581:VRV262582 WBR262581:WBR262582 WLN262581:WLN262582 WVJ262581:WVJ262582 B328117:B328118 IX328117:IX328118 ST328117:ST328118 ACP328117:ACP328118 AML328117:AML328118 AWH328117:AWH328118 BGD328117:BGD328118 BPZ328117:BPZ328118 BZV328117:BZV328118 CJR328117:CJR328118 CTN328117:CTN328118 DDJ328117:DDJ328118 DNF328117:DNF328118 DXB328117:DXB328118 EGX328117:EGX328118 EQT328117:EQT328118 FAP328117:FAP328118 FKL328117:FKL328118 FUH328117:FUH328118 GED328117:GED328118 GNZ328117:GNZ328118 GXV328117:GXV328118 HHR328117:HHR328118 HRN328117:HRN328118 IBJ328117:IBJ328118 ILF328117:ILF328118 IVB328117:IVB328118 JEX328117:JEX328118 JOT328117:JOT328118 JYP328117:JYP328118 KIL328117:KIL328118 KSH328117:KSH328118 LCD328117:LCD328118 LLZ328117:LLZ328118 LVV328117:LVV328118 MFR328117:MFR328118 MPN328117:MPN328118 MZJ328117:MZJ328118 NJF328117:NJF328118 NTB328117:NTB328118 OCX328117:OCX328118 OMT328117:OMT328118 OWP328117:OWP328118 PGL328117:PGL328118 PQH328117:PQH328118 QAD328117:QAD328118 QJZ328117:QJZ328118 QTV328117:QTV328118 RDR328117:RDR328118 RNN328117:RNN328118 RXJ328117:RXJ328118 SHF328117:SHF328118 SRB328117:SRB328118 TAX328117:TAX328118 TKT328117:TKT328118 TUP328117:TUP328118 UEL328117:UEL328118 UOH328117:UOH328118 UYD328117:UYD328118 VHZ328117:VHZ328118 VRV328117:VRV328118 WBR328117:WBR328118 WLN328117:WLN328118 WVJ328117:WVJ328118 B393653:B393654 IX393653:IX393654 ST393653:ST393654 ACP393653:ACP393654 AML393653:AML393654 AWH393653:AWH393654 BGD393653:BGD393654 BPZ393653:BPZ393654 BZV393653:BZV393654 CJR393653:CJR393654 CTN393653:CTN393654 DDJ393653:DDJ393654 DNF393653:DNF393654 DXB393653:DXB393654 EGX393653:EGX393654 EQT393653:EQT393654 FAP393653:FAP393654 FKL393653:FKL393654 FUH393653:FUH393654 GED393653:GED393654 GNZ393653:GNZ393654 GXV393653:GXV393654 HHR393653:HHR393654 HRN393653:HRN393654 IBJ393653:IBJ393654 ILF393653:ILF393654 IVB393653:IVB393654 JEX393653:JEX393654 JOT393653:JOT393654 JYP393653:JYP393654 KIL393653:KIL393654 KSH393653:KSH393654 LCD393653:LCD393654 LLZ393653:LLZ393654 LVV393653:LVV393654 MFR393653:MFR393654 MPN393653:MPN393654 MZJ393653:MZJ393654 NJF393653:NJF393654 NTB393653:NTB393654 OCX393653:OCX393654 OMT393653:OMT393654 OWP393653:OWP393654 PGL393653:PGL393654 PQH393653:PQH393654 QAD393653:QAD393654 QJZ393653:QJZ393654 QTV393653:QTV393654 RDR393653:RDR393654 RNN393653:RNN393654 RXJ393653:RXJ393654 SHF393653:SHF393654 SRB393653:SRB393654 TAX393653:TAX393654 TKT393653:TKT393654 TUP393653:TUP393654 UEL393653:UEL393654 UOH393653:UOH393654 UYD393653:UYD393654 VHZ393653:VHZ393654 VRV393653:VRV393654 WBR393653:WBR393654 WLN393653:WLN393654 WVJ393653:WVJ393654 B459189:B459190 IX459189:IX459190 ST459189:ST459190 ACP459189:ACP459190 AML459189:AML459190 AWH459189:AWH459190 BGD459189:BGD459190 BPZ459189:BPZ459190 BZV459189:BZV459190 CJR459189:CJR459190 CTN459189:CTN459190 DDJ459189:DDJ459190 DNF459189:DNF459190 DXB459189:DXB459190 EGX459189:EGX459190 EQT459189:EQT459190 FAP459189:FAP459190 FKL459189:FKL459190 FUH459189:FUH459190 GED459189:GED459190 GNZ459189:GNZ459190 GXV459189:GXV459190 HHR459189:HHR459190 HRN459189:HRN459190 IBJ459189:IBJ459190 ILF459189:ILF459190 IVB459189:IVB459190 JEX459189:JEX459190 JOT459189:JOT459190 JYP459189:JYP459190 KIL459189:KIL459190 KSH459189:KSH459190 LCD459189:LCD459190 LLZ459189:LLZ459190 LVV459189:LVV459190 MFR459189:MFR459190 MPN459189:MPN459190 MZJ459189:MZJ459190 NJF459189:NJF459190 NTB459189:NTB459190 OCX459189:OCX459190 OMT459189:OMT459190 OWP459189:OWP459190 PGL459189:PGL459190 PQH459189:PQH459190 QAD459189:QAD459190 QJZ459189:QJZ459190 QTV459189:QTV459190 RDR459189:RDR459190 RNN459189:RNN459190 RXJ459189:RXJ459190 SHF459189:SHF459190 SRB459189:SRB459190 TAX459189:TAX459190 TKT459189:TKT459190 TUP459189:TUP459190 UEL459189:UEL459190 UOH459189:UOH459190 UYD459189:UYD459190 VHZ459189:VHZ459190 VRV459189:VRV459190 WBR459189:WBR459190 WLN459189:WLN459190 WVJ459189:WVJ459190 B524725:B524726 IX524725:IX524726 ST524725:ST524726 ACP524725:ACP524726 AML524725:AML524726 AWH524725:AWH524726 BGD524725:BGD524726 BPZ524725:BPZ524726 BZV524725:BZV524726 CJR524725:CJR524726 CTN524725:CTN524726 DDJ524725:DDJ524726 DNF524725:DNF524726 DXB524725:DXB524726 EGX524725:EGX524726 EQT524725:EQT524726 FAP524725:FAP524726 FKL524725:FKL524726 FUH524725:FUH524726 GED524725:GED524726 GNZ524725:GNZ524726 GXV524725:GXV524726 HHR524725:HHR524726 HRN524725:HRN524726 IBJ524725:IBJ524726 ILF524725:ILF524726 IVB524725:IVB524726 JEX524725:JEX524726 JOT524725:JOT524726 JYP524725:JYP524726 KIL524725:KIL524726 KSH524725:KSH524726 LCD524725:LCD524726 LLZ524725:LLZ524726 LVV524725:LVV524726 MFR524725:MFR524726 MPN524725:MPN524726 MZJ524725:MZJ524726 NJF524725:NJF524726 NTB524725:NTB524726 OCX524725:OCX524726 OMT524725:OMT524726 OWP524725:OWP524726 PGL524725:PGL524726 PQH524725:PQH524726 QAD524725:QAD524726 QJZ524725:QJZ524726 QTV524725:QTV524726 RDR524725:RDR524726 RNN524725:RNN524726 RXJ524725:RXJ524726 SHF524725:SHF524726 SRB524725:SRB524726 TAX524725:TAX524726 TKT524725:TKT524726 TUP524725:TUP524726 UEL524725:UEL524726 UOH524725:UOH524726 UYD524725:UYD524726 VHZ524725:VHZ524726 VRV524725:VRV524726 WBR524725:WBR524726 WLN524725:WLN524726 WVJ524725:WVJ524726 B590261:B590262 IX590261:IX590262 ST590261:ST590262 ACP590261:ACP590262 AML590261:AML590262 AWH590261:AWH590262 BGD590261:BGD590262 BPZ590261:BPZ590262 BZV590261:BZV590262 CJR590261:CJR590262 CTN590261:CTN590262 DDJ590261:DDJ590262 DNF590261:DNF590262 DXB590261:DXB590262 EGX590261:EGX590262 EQT590261:EQT590262 FAP590261:FAP590262 FKL590261:FKL590262 FUH590261:FUH590262 GED590261:GED590262 GNZ590261:GNZ590262 GXV590261:GXV590262 HHR590261:HHR590262 HRN590261:HRN590262 IBJ590261:IBJ590262 ILF590261:ILF590262 IVB590261:IVB590262 JEX590261:JEX590262 JOT590261:JOT590262 JYP590261:JYP590262 KIL590261:KIL590262 KSH590261:KSH590262 LCD590261:LCD590262 LLZ590261:LLZ590262 LVV590261:LVV590262 MFR590261:MFR590262 MPN590261:MPN590262 MZJ590261:MZJ590262 NJF590261:NJF590262 NTB590261:NTB590262 OCX590261:OCX590262 OMT590261:OMT590262 OWP590261:OWP590262 PGL590261:PGL590262 PQH590261:PQH590262 QAD590261:QAD590262 QJZ590261:QJZ590262 QTV590261:QTV590262 RDR590261:RDR590262 RNN590261:RNN590262 RXJ590261:RXJ590262 SHF590261:SHF590262 SRB590261:SRB590262 TAX590261:TAX590262 TKT590261:TKT590262 TUP590261:TUP590262 UEL590261:UEL590262 UOH590261:UOH590262 UYD590261:UYD590262 VHZ590261:VHZ590262 VRV590261:VRV590262 WBR590261:WBR590262 WLN590261:WLN590262 WVJ590261:WVJ590262 B655797:B655798 IX655797:IX655798 ST655797:ST655798 ACP655797:ACP655798 AML655797:AML655798 AWH655797:AWH655798 BGD655797:BGD655798 BPZ655797:BPZ655798 BZV655797:BZV655798 CJR655797:CJR655798 CTN655797:CTN655798 DDJ655797:DDJ655798 DNF655797:DNF655798 DXB655797:DXB655798 EGX655797:EGX655798 EQT655797:EQT655798 FAP655797:FAP655798 FKL655797:FKL655798 FUH655797:FUH655798 GED655797:GED655798 GNZ655797:GNZ655798 GXV655797:GXV655798 HHR655797:HHR655798 HRN655797:HRN655798 IBJ655797:IBJ655798 ILF655797:ILF655798 IVB655797:IVB655798 JEX655797:JEX655798 JOT655797:JOT655798 JYP655797:JYP655798 KIL655797:KIL655798 KSH655797:KSH655798 LCD655797:LCD655798 LLZ655797:LLZ655798 LVV655797:LVV655798 MFR655797:MFR655798 MPN655797:MPN655798 MZJ655797:MZJ655798 NJF655797:NJF655798 NTB655797:NTB655798 OCX655797:OCX655798 OMT655797:OMT655798 OWP655797:OWP655798 PGL655797:PGL655798 PQH655797:PQH655798 QAD655797:QAD655798 QJZ655797:QJZ655798 QTV655797:QTV655798 RDR655797:RDR655798 RNN655797:RNN655798 RXJ655797:RXJ655798 SHF655797:SHF655798 SRB655797:SRB655798 TAX655797:TAX655798 TKT655797:TKT655798 TUP655797:TUP655798 UEL655797:UEL655798 UOH655797:UOH655798 UYD655797:UYD655798 VHZ655797:VHZ655798 VRV655797:VRV655798 WBR655797:WBR655798 WLN655797:WLN655798 WVJ655797:WVJ655798 B721333:B721334 IX721333:IX721334 ST721333:ST721334 ACP721333:ACP721334 AML721333:AML721334 AWH721333:AWH721334 BGD721333:BGD721334 BPZ721333:BPZ721334 BZV721333:BZV721334 CJR721333:CJR721334 CTN721333:CTN721334 DDJ721333:DDJ721334 DNF721333:DNF721334 DXB721333:DXB721334 EGX721333:EGX721334 EQT721333:EQT721334 FAP721333:FAP721334 FKL721333:FKL721334 FUH721333:FUH721334 GED721333:GED721334 GNZ721333:GNZ721334 GXV721333:GXV721334 HHR721333:HHR721334 HRN721333:HRN721334 IBJ721333:IBJ721334 ILF721333:ILF721334 IVB721333:IVB721334 JEX721333:JEX721334 JOT721333:JOT721334 JYP721333:JYP721334 KIL721333:KIL721334 KSH721333:KSH721334 LCD721333:LCD721334 LLZ721333:LLZ721334 LVV721333:LVV721334 MFR721333:MFR721334 MPN721333:MPN721334 MZJ721333:MZJ721334 NJF721333:NJF721334 NTB721333:NTB721334 OCX721333:OCX721334 OMT721333:OMT721334 OWP721333:OWP721334 PGL721333:PGL721334 PQH721333:PQH721334 QAD721333:QAD721334 QJZ721333:QJZ721334 QTV721333:QTV721334 RDR721333:RDR721334 RNN721333:RNN721334 RXJ721333:RXJ721334 SHF721333:SHF721334 SRB721333:SRB721334 TAX721333:TAX721334 TKT721333:TKT721334 TUP721333:TUP721334 UEL721333:UEL721334 UOH721333:UOH721334 UYD721333:UYD721334 VHZ721333:VHZ721334 VRV721333:VRV721334 WBR721333:WBR721334 WLN721333:WLN721334 WVJ721333:WVJ721334 B786869:B786870 IX786869:IX786870 ST786869:ST786870 ACP786869:ACP786870 AML786869:AML786870 AWH786869:AWH786870 BGD786869:BGD786870 BPZ786869:BPZ786870 BZV786869:BZV786870 CJR786869:CJR786870 CTN786869:CTN786870 DDJ786869:DDJ786870 DNF786869:DNF786870 DXB786869:DXB786870 EGX786869:EGX786870 EQT786869:EQT786870 FAP786869:FAP786870 FKL786869:FKL786870 FUH786869:FUH786870 GED786869:GED786870 GNZ786869:GNZ786870 GXV786869:GXV786870 HHR786869:HHR786870 HRN786869:HRN786870 IBJ786869:IBJ786870 ILF786869:ILF786870 IVB786869:IVB786870 JEX786869:JEX786870 JOT786869:JOT786870 JYP786869:JYP786870 KIL786869:KIL786870 KSH786869:KSH786870 LCD786869:LCD786870 LLZ786869:LLZ786870 LVV786869:LVV786870 MFR786869:MFR786870 MPN786869:MPN786870 MZJ786869:MZJ786870 NJF786869:NJF786870 NTB786869:NTB786870 OCX786869:OCX786870 OMT786869:OMT786870 OWP786869:OWP786870 PGL786869:PGL786870 PQH786869:PQH786870 QAD786869:QAD786870 QJZ786869:QJZ786870 QTV786869:QTV786870 RDR786869:RDR786870 RNN786869:RNN786870 RXJ786869:RXJ786870 SHF786869:SHF786870 SRB786869:SRB786870 TAX786869:TAX786870 TKT786869:TKT786870 TUP786869:TUP786870 UEL786869:UEL786870 UOH786869:UOH786870 UYD786869:UYD786870 VHZ786869:VHZ786870 VRV786869:VRV786870 WBR786869:WBR786870 WLN786869:WLN786870 WVJ786869:WVJ786870 B852405:B852406 IX852405:IX852406 ST852405:ST852406 ACP852405:ACP852406 AML852405:AML852406 AWH852405:AWH852406 BGD852405:BGD852406 BPZ852405:BPZ852406 BZV852405:BZV852406 CJR852405:CJR852406 CTN852405:CTN852406 DDJ852405:DDJ852406 DNF852405:DNF852406 DXB852405:DXB852406 EGX852405:EGX852406 EQT852405:EQT852406 FAP852405:FAP852406 FKL852405:FKL852406 FUH852405:FUH852406 GED852405:GED852406 GNZ852405:GNZ852406 GXV852405:GXV852406 HHR852405:HHR852406 HRN852405:HRN852406 IBJ852405:IBJ852406 ILF852405:ILF852406 IVB852405:IVB852406 JEX852405:JEX852406 JOT852405:JOT852406 JYP852405:JYP852406 KIL852405:KIL852406 KSH852405:KSH852406 LCD852405:LCD852406 LLZ852405:LLZ852406 LVV852405:LVV852406 MFR852405:MFR852406 MPN852405:MPN852406 MZJ852405:MZJ852406 NJF852405:NJF852406 NTB852405:NTB852406 OCX852405:OCX852406 OMT852405:OMT852406 OWP852405:OWP852406 PGL852405:PGL852406 PQH852405:PQH852406 QAD852405:QAD852406 QJZ852405:QJZ852406 QTV852405:QTV852406 RDR852405:RDR852406 RNN852405:RNN852406 RXJ852405:RXJ852406 SHF852405:SHF852406 SRB852405:SRB852406 TAX852405:TAX852406 TKT852405:TKT852406 TUP852405:TUP852406 UEL852405:UEL852406 UOH852405:UOH852406 UYD852405:UYD852406 VHZ852405:VHZ852406 VRV852405:VRV852406 WBR852405:WBR852406 WLN852405:WLN852406 WVJ852405:WVJ852406 B917941:B917942 IX917941:IX917942 ST917941:ST917942 ACP917941:ACP917942 AML917941:AML917942 AWH917941:AWH917942 BGD917941:BGD917942 BPZ917941:BPZ917942 BZV917941:BZV917942 CJR917941:CJR917942 CTN917941:CTN917942 DDJ917941:DDJ917942 DNF917941:DNF917942 DXB917941:DXB917942 EGX917941:EGX917942 EQT917941:EQT917942 FAP917941:FAP917942 FKL917941:FKL917942 FUH917941:FUH917942 GED917941:GED917942 GNZ917941:GNZ917942 GXV917941:GXV917942 HHR917941:HHR917942 HRN917941:HRN917942 IBJ917941:IBJ917942 ILF917941:ILF917942 IVB917941:IVB917942 JEX917941:JEX917942 JOT917941:JOT917942 JYP917941:JYP917942 KIL917941:KIL917942 KSH917941:KSH917942 LCD917941:LCD917942 LLZ917941:LLZ917942 LVV917941:LVV917942 MFR917941:MFR917942 MPN917941:MPN917942 MZJ917941:MZJ917942 NJF917941:NJF917942 NTB917941:NTB917942 OCX917941:OCX917942 OMT917941:OMT917942 OWP917941:OWP917942 PGL917941:PGL917942 PQH917941:PQH917942 QAD917941:QAD917942 QJZ917941:QJZ917942 QTV917941:QTV917942 RDR917941:RDR917942 RNN917941:RNN917942 RXJ917941:RXJ917942 SHF917941:SHF917942 SRB917941:SRB917942 TAX917941:TAX917942 TKT917941:TKT917942 TUP917941:TUP917942 UEL917941:UEL917942 UOH917941:UOH917942 UYD917941:UYD917942 VHZ917941:VHZ917942 VRV917941:VRV917942 WBR917941:WBR917942 WLN917941:WLN917942 WVJ917941:WVJ917942 B983477:B983478 IX983477:IX983478 ST983477:ST983478 ACP983477:ACP983478 AML983477:AML983478 AWH983477:AWH983478 BGD983477:BGD983478 BPZ983477:BPZ983478 BZV983477:BZV983478 CJR983477:CJR983478 CTN983477:CTN983478 DDJ983477:DDJ983478 DNF983477:DNF983478 DXB983477:DXB983478 EGX983477:EGX983478 EQT983477:EQT983478 FAP983477:FAP983478 FKL983477:FKL983478 FUH983477:FUH983478 GED983477:GED983478 GNZ983477:GNZ983478 GXV983477:GXV983478 HHR983477:HHR983478 HRN983477:HRN983478 IBJ983477:IBJ983478 ILF983477:ILF983478 IVB983477:IVB983478 JEX983477:JEX983478 JOT983477:JOT983478 JYP983477:JYP983478 KIL983477:KIL983478 KSH983477:KSH983478 LCD983477:LCD983478 LLZ983477:LLZ983478 LVV983477:LVV983478 MFR983477:MFR983478 MPN983477:MPN983478 MZJ983477:MZJ983478 NJF983477:NJF983478 NTB983477:NTB983478 OCX983477:OCX983478 OMT983477:OMT983478 OWP983477:OWP983478 PGL983477:PGL983478 PQH983477:PQH983478 QAD983477:QAD983478 QJZ983477:QJZ983478 QTV983477:QTV983478 RDR983477:RDR983478 RNN983477:RNN983478 RXJ983477:RXJ983478 SHF983477:SHF983478 SRB983477:SRB983478 TAX983477:TAX983478 TKT983477:TKT983478 TUP983477:TUP983478 UEL983477:UEL983478 UOH983477:UOH983478 UYD983477:UYD983478 VHZ983477:VHZ983478 VRV983477:VRV983478 WBR983477:WBR983478 WLN983477:WLN983478 WVJ983477:WVJ983478 B285:B286 IX285:IX286 ST285:ST286 ACP285:ACP286 AML285:AML286 AWH285:AWH286 BGD285:BGD286 BPZ285:BPZ286 BZV285:BZV286 CJR285:CJR286 CTN285:CTN286 DDJ285:DDJ286 DNF285:DNF286 DXB285:DXB286 EGX285:EGX286 EQT285:EQT286 FAP285:FAP286 FKL285:FKL286 FUH285:FUH286 GED285:GED286 GNZ285:GNZ286 GXV285:GXV286 HHR285:HHR286 HRN285:HRN286 IBJ285:IBJ286 ILF285:ILF286 IVB285:IVB286 JEX285:JEX286 JOT285:JOT286 JYP285:JYP286 KIL285:KIL286 KSH285:KSH286 LCD285:LCD286 LLZ285:LLZ286 LVV285:LVV286 MFR285:MFR286 MPN285:MPN286 MZJ285:MZJ286 NJF285:NJF286 NTB285:NTB286 OCX285:OCX286 OMT285:OMT286 OWP285:OWP286 PGL285:PGL286 PQH285:PQH286 QAD285:QAD286 QJZ285:QJZ286 QTV285:QTV286 RDR285:RDR286 RNN285:RNN286 RXJ285:RXJ286 SHF285:SHF286 SRB285:SRB286 TAX285:TAX286 TKT285:TKT286 TUP285:TUP286 UEL285:UEL286 UOH285:UOH286 UYD285:UYD286 VHZ285:VHZ286 VRV285:VRV286 WBR285:WBR286 WLN285:WLN286 WVJ285:WVJ286 B65939:B65940 IX65939:IX65940 ST65939:ST65940 ACP65939:ACP65940 AML65939:AML65940 AWH65939:AWH65940 BGD65939:BGD65940 BPZ65939:BPZ65940 BZV65939:BZV65940 CJR65939:CJR65940 CTN65939:CTN65940 DDJ65939:DDJ65940 DNF65939:DNF65940 DXB65939:DXB65940 EGX65939:EGX65940 EQT65939:EQT65940 FAP65939:FAP65940 FKL65939:FKL65940 FUH65939:FUH65940 GED65939:GED65940 GNZ65939:GNZ65940 GXV65939:GXV65940 HHR65939:HHR65940 HRN65939:HRN65940 IBJ65939:IBJ65940 ILF65939:ILF65940 IVB65939:IVB65940 JEX65939:JEX65940 JOT65939:JOT65940 JYP65939:JYP65940 KIL65939:KIL65940 KSH65939:KSH65940 LCD65939:LCD65940 LLZ65939:LLZ65940 LVV65939:LVV65940 MFR65939:MFR65940 MPN65939:MPN65940 MZJ65939:MZJ65940 NJF65939:NJF65940 NTB65939:NTB65940 OCX65939:OCX65940 OMT65939:OMT65940 OWP65939:OWP65940 PGL65939:PGL65940 PQH65939:PQH65940 QAD65939:QAD65940 QJZ65939:QJZ65940 QTV65939:QTV65940 RDR65939:RDR65940 RNN65939:RNN65940 RXJ65939:RXJ65940 SHF65939:SHF65940 SRB65939:SRB65940 TAX65939:TAX65940 TKT65939:TKT65940 TUP65939:TUP65940 UEL65939:UEL65940 UOH65939:UOH65940 UYD65939:UYD65940 VHZ65939:VHZ65940 VRV65939:VRV65940 WBR65939:WBR65940 WLN65939:WLN65940 WVJ65939:WVJ65940 B131475:B131476 IX131475:IX131476 ST131475:ST131476 ACP131475:ACP131476 AML131475:AML131476 AWH131475:AWH131476 BGD131475:BGD131476 BPZ131475:BPZ131476 BZV131475:BZV131476 CJR131475:CJR131476 CTN131475:CTN131476 DDJ131475:DDJ131476 DNF131475:DNF131476 DXB131475:DXB131476 EGX131475:EGX131476 EQT131475:EQT131476 FAP131475:FAP131476 FKL131475:FKL131476 FUH131475:FUH131476 GED131475:GED131476 GNZ131475:GNZ131476 GXV131475:GXV131476 HHR131475:HHR131476 HRN131475:HRN131476 IBJ131475:IBJ131476 ILF131475:ILF131476 IVB131475:IVB131476 JEX131475:JEX131476 JOT131475:JOT131476 JYP131475:JYP131476 KIL131475:KIL131476 KSH131475:KSH131476 LCD131475:LCD131476 LLZ131475:LLZ131476 LVV131475:LVV131476 MFR131475:MFR131476 MPN131475:MPN131476 MZJ131475:MZJ131476 NJF131475:NJF131476 NTB131475:NTB131476 OCX131475:OCX131476 OMT131475:OMT131476 OWP131475:OWP131476 PGL131475:PGL131476 PQH131475:PQH131476 QAD131475:QAD131476 QJZ131475:QJZ131476 QTV131475:QTV131476 RDR131475:RDR131476 RNN131475:RNN131476 RXJ131475:RXJ131476 SHF131475:SHF131476 SRB131475:SRB131476 TAX131475:TAX131476 TKT131475:TKT131476 TUP131475:TUP131476 UEL131475:UEL131476 UOH131475:UOH131476 UYD131475:UYD131476 VHZ131475:VHZ131476 VRV131475:VRV131476 WBR131475:WBR131476 WLN131475:WLN131476 WVJ131475:WVJ131476 B197011:B197012 IX197011:IX197012 ST197011:ST197012 ACP197011:ACP197012 AML197011:AML197012 AWH197011:AWH197012 BGD197011:BGD197012 BPZ197011:BPZ197012 BZV197011:BZV197012 CJR197011:CJR197012 CTN197011:CTN197012 DDJ197011:DDJ197012 DNF197011:DNF197012 DXB197011:DXB197012 EGX197011:EGX197012 EQT197011:EQT197012 FAP197011:FAP197012 FKL197011:FKL197012 FUH197011:FUH197012 GED197011:GED197012 GNZ197011:GNZ197012 GXV197011:GXV197012 HHR197011:HHR197012 HRN197011:HRN197012 IBJ197011:IBJ197012 ILF197011:ILF197012 IVB197011:IVB197012 JEX197011:JEX197012 JOT197011:JOT197012 JYP197011:JYP197012 KIL197011:KIL197012 KSH197011:KSH197012 LCD197011:LCD197012 LLZ197011:LLZ197012 LVV197011:LVV197012 MFR197011:MFR197012 MPN197011:MPN197012 MZJ197011:MZJ197012 NJF197011:NJF197012 NTB197011:NTB197012 OCX197011:OCX197012 OMT197011:OMT197012 OWP197011:OWP197012 PGL197011:PGL197012 PQH197011:PQH197012 QAD197011:QAD197012 QJZ197011:QJZ197012 QTV197011:QTV197012 RDR197011:RDR197012 RNN197011:RNN197012 RXJ197011:RXJ197012 SHF197011:SHF197012 SRB197011:SRB197012 TAX197011:TAX197012 TKT197011:TKT197012 TUP197011:TUP197012 UEL197011:UEL197012 UOH197011:UOH197012 UYD197011:UYD197012 VHZ197011:VHZ197012 VRV197011:VRV197012 WBR197011:WBR197012 WLN197011:WLN197012 WVJ197011:WVJ197012 B262547:B262548 IX262547:IX262548 ST262547:ST262548 ACP262547:ACP262548 AML262547:AML262548 AWH262547:AWH262548 BGD262547:BGD262548 BPZ262547:BPZ262548 BZV262547:BZV262548 CJR262547:CJR262548 CTN262547:CTN262548 DDJ262547:DDJ262548 DNF262547:DNF262548 DXB262547:DXB262548 EGX262547:EGX262548 EQT262547:EQT262548 FAP262547:FAP262548 FKL262547:FKL262548 FUH262547:FUH262548 GED262547:GED262548 GNZ262547:GNZ262548 GXV262547:GXV262548 HHR262547:HHR262548 HRN262547:HRN262548 IBJ262547:IBJ262548 ILF262547:ILF262548 IVB262547:IVB262548 JEX262547:JEX262548 JOT262547:JOT262548 JYP262547:JYP262548 KIL262547:KIL262548 KSH262547:KSH262548 LCD262547:LCD262548 LLZ262547:LLZ262548 LVV262547:LVV262548 MFR262547:MFR262548 MPN262547:MPN262548 MZJ262547:MZJ262548 NJF262547:NJF262548 NTB262547:NTB262548 OCX262547:OCX262548 OMT262547:OMT262548 OWP262547:OWP262548 PGL262547:PGL262548 PQH262547:PQH262548 QAD262547:QAD262548 QJZ262547:QJZ262548 QTV262547:QTV262548 RDR262547:RDR262548 RNN262547:RNN262548 RXJ262547:RXJ262548 SHF262547:SHF262548 SRB262547:SRB262548 TAX262547:TAX262548 TKT262547:TKT262548 TUP262547:TUP262548 UEL262547:UEL262548 UOH262547:UOH262548 UYD262547:UYD262548 VHZ262547:VHZ262548 VRV262547:VRV262548 WBR262547:WBR262548 WLN262547:WLN262548 WVJ262547:WVJ262548 B328083:B328084 IX328083:IX328084 ST328083:ST328084 ACP328083:ACP328084 AML328083:AML328084 AWH328083:AWH328084 BGD328083:BGD328084 BPZ328083:BPZ328084 BZV328083:BZV328084 CJR328083:CJR328084 CTN328083:CTN328084 DDJ328083:DDJ328084 DNF328083:DNF328084 DXB328083:DXB328084 EGX328083:EGX328084 EQT328083:EQT328084 FAP328083:FAP328084 FKL328083:FKL328084 FUH328083:FUH328084 GED328083:GED328084 GNZ328083:GNZ328084 GXV328083:GXV328084 HHR328083:HHR328084 HRN328083:HRN328084 IBJ328083:IBJ328084 ILF328083:ILF328084 IVB328083:IVB328084 JEX328083:JEX328084 JOT328083:JOT328084 JYP328083:JYP328084 KIL328083:KIL328084 KSH328083:KSH328084 LCD328083:LCD328084 LLZ328083:LLZ328084 LVV328083:LVV328084 MFR328083:MFR328084 MPN328083:MPN328084 MZJ328083:MZJ328084 NJF328083:NJF328084 NTB328083:NTB328084 OCX328083:OCX328084 OMT328083:OMT328084 OWP328083:OWP328084 PGL328083:PGL328084 PQH328083:PQH328084 QAD328083:QAD328084 QJZ328083:QJZ328084 QTV328083:QTV328084 RDR328083:RDR328084 RNN328083:RNN328084 RXJ328083:RXJ328084 SHF328083:SHF328084 SRB328083:SRB328084 TAX328083:TAX328084 TKT328083:TKT328084 TUP328083:TUP328084 UEL328083:UEL328084 UOH328083:UOH328084 UYD328083:UYD328084 VHZ328083:VHZ328084 VRV328083:VRV328084 WBR328083:WBR328084 WLN328083:WLN328084 WVJ328083:WVJ328084 B393619:B393620 IX393619:IX393620 ST393619:ST393620 ACP393619:ACP393620 AML393619:AML393620 AWH393619:AWH393620 BGD393619:BGD393620 BPZ393619:BPZ393620 BZV393619:BZV393620 CJR393619:CJR393620 CTN393619:CTN393620 DDJ393619:DDJ393620 DNF393619:DNF393620 DXB393619:DXB393620 EGX393619:EGX393620 EQT393619:EQT393620 FAP393619:FAP393620 FKL393619:FKL393620 FUH393619:FUH393620 GED393619:GED393620 GNZ393619:GNZ393620 GXV393619:GXV393620 HHR393619:HHR393620 HRN393619:HRN393620 IBJ393619:IBJ393620 ILF393619:ILF393620 IVB393619:IVB393620 JEX393619:JEX393620 JOT393619:JOT393620 JYP393619:JYP393620 KIL393619:KIL393620 KSH393619:KSH393620 LCD393619:LCD393620 LLZ393619:LLZ393620 LVV393619:LVV393620 MFR393619:MFR393620 MPN393619:MPN393620 MZJ393619:MZJ393620 NJF393619:NJF393620 NTB393619:NTB393620 OCX393619:OCX393620 OMT393619:OMT393620 OWP393619:OWP393620 PGL393619:PGL393620 PQH393619:PQH393620 QAD393619:QAD393620 QJZ393619:QJZ393620 QTV393619:QTV393620 RDR393619:RDR393620 RNN393619:RNN393620 RXJ393619:RXJ393620 SHF393619:SHF393620 SRB393619:SRB393620 TAX393619:TAX393620 TKT393619:TKT393620 TUP393619:TUP393620 UEL393619:UEL393620 UOH393619:UOH393620 UYD393619:UYD393620 VHZ393619:VHZ393620 VRV393619:VRV393620 WBR393619:WBR393620 WLN393619:WLN393620 WVJ393619:WVJ393620 B459155:B459156 IX459155:IX459156 ST459155:ST459156 ACP459155:ACP459156 AML459155:AML459156 AWH459155:AWH459156 BGD459155:BGD459156 BPZ459155:BPZ459156 BZV459155:BZV459156 CJR459155:CJR459156 CTN459155:CTN459156 DDJ459155:DDJ459156 DNF459155:DNF459156 DXB459155:DXB459156 EGX459155:EGX459156 EQT459155:EQT459156 FAP459155:FAP459156 FKL459155:FKL459156 FUH459155:FUH459156 GED459155:GED459156 GNZ459155:GNZ459156 GXV459155:GXV459156 HHR459155:HHR459156 HRN459155:HRN459156 IBJ459155:IBJ459156 ILF459155:ILF459156 IVB459155:IVB459156 JEX459155:JEX459156 JOT459155:JOT459156 JYP459155:JYP459156 KIL459155:KIL459156 KSH459155:KSH459156 LCD459155:LCD459156 LLZ459155:LLZ459156 LVV459155:LVV459156 MFR459155:MFR459156 MPN459155:MPN459156 MZJ459155:MZJ459156 NJF459155:NJF459156 NTB459155:NTB459156 OCX459155:OCX459156 OMT459155:OMT459156 OWP459155:OWP459156 PGL459155:PGL459156 PQH459155:PQH459156 QAD459155:QAD459156 QJZ459155:QJZ459156 QTV459155:QTV459156 RDR459155:RDR459156 RNN459155:RNN459156 RXJ459155:RXJ459156 SHF459155:SHF459156 SRB459155:SRB459156 TAX459155:TAX459156 TKT459155:TKT459156 TUP459155:TUP459156 UEL459155:UEL459156 UOH459155:UOH459156 UYD459155:UYD459156 VHZ459155:VHZ459156 VRV459155:VRV459156 WBR459155:WBR459156 WLN459155:WLN459156 WVJ459155:WVJ459156 B524691:B524692 IX524691:IX524692 ST524691:ST524692 ACP524691:ACP524692 AML524691:AML524692 AWH524691:AWH524692 BGD524691:BGD524692 BPZ524691:BPZ524692 BZV524691:BZV524692 CJR524691:CJR524692 CTN524691:CTN524692 DDJ524691:DDJ524692 DNF524691:DNF524692 DXB524691:DXB524692 EGX524691:EGX524692 EQT524691:EQT524692 FAP524691:FAP524692 FKL524691:FKL524692 FUH524691:FUH524692 GED524691:GED524692 GNZ524691:GNZ524692 GXV524691:GXV524692 HHR524691:HHR524692 HRN524691:HRN524692 IBJ524691:IBJ524692 ILF524691:ILF524692 IVB524691:IVB524692 JEX524691:JEX524692 JOT524691:JOT524692 JYP524691:JYP524692 KIL524691:KIL524692 KSH524691:KSH524692 LCD524691:LCD524692 LLZ524691:LLZ524692 LVV524691:LVV524692 MFR524691:MFR524692 MPN524691:MPN524692 MZJ524691:MZJ524692 NJF524691:NJF524692 NTB524691:NTB524692 OCX524691:OCX524692 OMT524691:OMT524692 OWP524691:OWP524692 PGL524691:PGL524692 PQH524691:PQH524692 QAD524691:QAD524692 QJZ524691:QJZ524692 QTV524691:QTV524692 RDR524691:RDR524692 RNN524691:RNN524692 RXJ524691:RXJ524692 SHF524691:SHF524692 SRB524691:SRB524692 TAX524691:TAX524692 TKT524691:TKT524692 TUP524691:TUP524692 UEL524691:UEL524692 UOH524691:UOH524692 UYD524691:UYD524692 VHZ524691:VHZ524692 VRV524691:VRV524692 WBR524691:WBR524692 WLN524691:WLN524692 WVJ524691:WVJ524692 B590227:B590228 IX590227:IX590228 ST590227:ST590228 ACP590227:ACP590228 AML590227:AML590228 AWH590227:AWH590228 BGD590227:BGD590228 BPZ590227:BPZ590228 BZV590227:BZV590228 CJR590227:CJR590228 CTN590227:CTN590228 DDJ590227:DDJ590228 DNF590227:DNF590228 DXB590227:DXB590228 EGX590227:EGX590228 EQT590227:EQT590228 FAP590227:FAP590228 FKL590227:FKL590228 FUH590227:FUH590228 GED590227:GED590228 GNZ590227:GNZ590228 GXV590227:GXV590228 HHR590227:HHR590228 HRN590227:HRN590228 IBJ590227:IBJ590228 ILF590227:ILF590228 IVB590227:IVB590228 JEX590227:JEX590228 JOT590227:JOT590228 JYP590227:JYP590228 KIL590227:KIL590228 KSH590227:KSH590228 LCD590227:LCD590228 LLZ590227:LLZ590228 LVV590227:LVV590228 MFR590227:MFR590228 MPN590227:MPN590228 MZJ590227:MZJ590228 NJF590227:NJF590228 NTB590227:NTB590228 OCX590227:OCX590228 OMT590227:OMT590228 OWP590227:OWP590228 PGL590227:PGL590228 PQH590227:PQH590228 QAD590227:QAD590228 QJZ590227:QJZ590228 QTV590227:QTV590228 RDR590227:RDR590228 RNN590227:RNN590228 RXJ590227:RXJ590228 SHF590227:SHF590228 SRB590227:SRB590228 TAX590227:TAX590228 TKT590227:TKT590228 TUP590227:TUP590228 UEL590227:UEL590228 UOH590227:UOH590228 UYD590227:UYD590228 VHZ590227:VHZ590228 VRV590227:VRV590228 WBR590227:WBR590228 WLN590227:WLN590228 WVJ590227:WVJ590228 B655763:B655764 IX655763:IX655764 ST655763:ST655764 ACP655763:ACP655764 AML655763:AML655764 AWH655763:AWH655764 BGD655763:BGD655764 BPZ655763:BPZ655764 BZV655763:BZV655764 CJR655763:CJR655764 CTN655763:CTN655764 DDJ655763:DDJ655764 DNF655763:DNF655764 DXB655763:DXB655764 EGX655763:EGX655764 EQT655763:EQT655764 FAP655763:FAP655764 FKL655763:FKL655764 FUH655763:FUH655764 GED655763:GED655764 GNZ655763:GNZ655764 GXV655763:GXV655764 HHR655763:HHR655764 HRN655763:HRN655764 IBJ655763:IBJ655764 ILF655763:ILF655764 IVB655763:IVB655764 JEX655763:JEX655764 JOT655763:JOT655764 JYP655763:JYP655764 KIL655763:KIL655764 KSH655763:KSH655764 LCD655763:LCD655764 LLZ655763:LLZ655764 LVV655763:LVV655764 MFR655763:MFR655764 MPN655763:MPN655764 MZJ655763:MZJ655764 NJF655763:NJF655764 NTB655763:NTB655764 OCX655763:OCX655764 OMT655763:OMT655764 OWP655763:OWP655764 PGL655763:PGL655764 PQH655763:PQH655764 QAD655763:QAD655764 QJZ655763:QJZ655764 QTV655763:QTV655764 RDR655763:RDR655764 RNN655763:RNN655764 RXJ655763:RXJ655764 SHF655763:SHF655764 SRB655763:SRB655764 TAX655763:TAX655764 TKT655763:TKT655764 TUP655763:TUP655764 UEL655763:UEL655764 UOH655763:UOH655764 UYD655763:UYD655764 VHZ655763:VHZ655764 VRV655763:VRV655764 WBR655763:WBR655764 WLN655763:WLN655764 WVJ655763:WVJ655764 B721299:B721300 IX721299:IX721300 ST721299:ST721300 ACP721299:ACP721300 AML721299:AML721300 AWH721299:AWH721300 BGD721299:BGD721300 BPZ721299:BPZ721300 BZV721299:BZV721300 CJR721299:CJR721300 CTN721299:CTN721300 DDJ721299:DDJ721300 DNF721299:DNF721300 DXB721299:DXB721300 EGX721299:EGX721300 EQT721299:EQT721300 FAP721299:FAP721300 FKL721299:FKL721300 FUH721299:FUH721300 GED721299:GED721300 GNZ721299:GNZ721300 GXV721299:GXV721300 HHR721299:HHR721300 HRN721299:HRN721300 IBJ721299:IBJ721300 ILF721299:ILF721300 IVB721299:IVB721300 JEX721299:JEX721300 JOT721299:JOT721300 JYP721299:JYP721300 KIL721299:KIL721300 KSH721299:KSH721300 LCD721299:LCD721300 LLZ721299:LLZ721300 LVV721299:LVV721300 MFR721299:MFR721300 MPN721299:MPN721300 MZJ721299:MZJ721300 NJF721299:NJF721300 NTB721299:NTB721300 OCX721299:OCX721300 OMT721299:OMT721300 OWP721299:OWP721300 PGL721299:PGL721300 PQH721299:PQH721300 QAD721299:QAD721300 QJZ721299:QJZ721300 QTV721299:QTV721300 RDR721299:RDR721300 RNN721299:RNN721300 RXJ721299:RXJ721300 SHF721299:SHF721300 SRB721299:SRB721300 TAX721299:TAX721300 TKT721299:TKT721300 TUP721299:TUP721300 UEL721299:UEL721300 UOH721299:UOH721300 UYD721299:UYD721300 VHZ721299:VHZ721300 VRV721299:VRV721300 WBR721299:WBR721300 WLN721299:WLN721300 WVJ721299:WVJ721300 B786835:B786836 IX786835:IX786836 ST786835:ST786836 ACP786835:ACP786836 AML786835:AML786836 AWH786835:AWH786836 BGD786835:BGD786836 BPZ786835:BPZ786836 BZV786835:BZV786836 CJR786835:CJR786836 CTN786835:CTN786836 DDJ786835:DDJ786836 DNF786835:DNF786836 DXB786835:DXB786836 EGX786835:EGX786836 EQT786835:EQT786836 FAP786835:FAP786836 FKL786835:FKL786836 FUH786835:FUH786836 GED786835:GED786836 GNZ786835:GNZ786836 GXV786835:GXV786836 HHR786835:HHR786836 HRN786835:HRN786836 IBJ786835:IBJ786836 ILF786835:ILF786836 IVB786835:IVB786836 JEX786835:JEX786836 JOT786835:JOT786836 JYP786835:JYP786836 KIL786835:KIL786836 KSH786835:KSH786836 LCD786835:LCD786836 LLZ786835:LLZ786836 LVV786835:LVV786836 MFR786835:MFR786836 MPN786835:MPN786836 MZJ786835:MZJ786836 NJF786835:NJF786836 NTB786835:NTB786836 OCX786835:OCX786836 OMT786835:OMT786836 OWP786835:OWP786836 PGL786835:PGL786836 PQH786835:PQH786836 QAD786835:QAD786836 QJZ786835:QJZ786836 QTV786835:QTV786836 RDR786835:RDR786836 RNN786835:RNN786836 RXJ786835:RXJ786836 SHF786835:SHF786836 SRB786835:SRB786836 TAX786835:TAX786836 TKT786835:TKT786836 TUP786835:TUP786836 UEL786835:UEL786836 UOH786835:UOH786836 UYD786835:UYD786836 VHZ786835:VHZ786836 VRV786835:VRV786836 WBR786835:WBR786836 WLN786835:WLN786836 WVJ786835:WVJ786836 B852371:B852372 IX852371:IX852372 ST852371:ST852372 ACP852371:ACP852372 AML852371:AML852372 AWH852371:AWH852372 BGD852371:BGD852372 BPZ852371:BPZ852372 BZV852371:BZV852372 CJR852371:CJR852372 CTN852371:CTN852372 DDJ852371:DDJ852372 DNF852371:DNF852372 DXB852371:DXB852372 EGX852371:EGX852372 EQT852371:EQT852372 FAP852371:FAP852372 FKL852371:FKL852372 FUH852371:FUH852372 GED852371:GED852372 GNZ852371:GNZ852372 GXV852371:GXV852372 HHR852371:HHR852372 HRN852371:HRN852372 IBJ852371:IBJ852372 ILF852371:ILF852372 IVB852371:IVB852372 JEX852371:JEX852372 JOT852371:JOT852372 JYP852371:JYP852372 KIL852371:KIL852372 KSH852371:KSH852372 LCD852371:LCD852372 LLZ852371:LLZ852372 LVV852371:LVV852372 MFR852371:MFR852372 MPN852371:MPN852372 MZJ852371:MZJ852372 NJF852371:NJF852372 NTB852371:NTB852372 OCX852371:OCX852372 OMT852371:OMT852372 OWP852371:OWP852372 PGL852371:PGL852372 PQH852371:PQH852372 QAD852371:QAD852372 QJZ852371:QJZ852372 QTV852371:QTV852372 RDR852371:RDR852372 RNN852371:RNN852372 RXJ852371:RXJ852372 SHF852371:SHF852372 SRB852371:SRB852372 TAX852371:TAX852372 TKT852371:TKT852372 TUP852371:TUP852372 UEL852371:UEL852372 UOH852371:UOH852372 UYD852371:UYD852372 VHZ852371:VHZ852372 VRV852371:VRV852372 WBR852371:WBR852372 WLN852371:WLN852372 WVJ852371:WVJ852372 B917907:B917908 IX917907:IX917908 ST917907:ST917908 ACP917907:ACP917908 AML917907:AML917908 AWH917907:AWH917908 BGD917907:BGD917908 BPZ917907:BPZ917908 BZV917907:BZV917908 CJR917907:CJR917908 CTN917907:CTN917908 DDJ917907:DDJ917908 DNF917907:DNF917908 DXB917907:DXB917908 EGX917907:EGX917908 EQT917907:EQT917908 FAP917907:FAP917908 FKL917907:FKL917908 FUH917907:FUH917908 GED917907:GED917908 GNZ917907:GNZ917908 GXV917907:GXV917908 HHR917907:HHR917908 HRN917907:HRN917908 IBJ917907:IBJ917908 ILF917907:ILF917908 IVB917907:IVB917908 JEX917907:JEX917908 JOT917907:JOT917908 JYP917907:JYP917908 KIL917907:KIL917908 KSH917907:KSH917908 LCD917907:LCD917908 LLZ917907:LLZ917908 LVV917907:LVV917908 MFR917907:MFR917908 MPN917907:MPN917908 MZJ917907:MZJ917908 NJF917907:NJF917908 NTB917907:NTB917908 OCX917907:OCX917908 OMT917907:OMT917908 OWP917907:OWP917908 PGL917907:PGL917908 PQH917907:PQH917908 QAD917907:QAD917908 QJZ917907:QJZ917908 QTV917907:QTV917908 RDR917907:RDR917908 RNN917907:RNN917908 RXJ917907:RXJ917908 SHF917907:SHF917908 SRB917907:SRB917908 TAX917907:TAX917908 TKT917907:TKT917908 TUP917907:TUP917908 UEL917907:UEL917908 UOH917907:UOH917908 UYD917907:UYD917908 VHZ917907:VHZ917908 VRV917907:VRV917908 WBR917907:WBR917908 WLN917907:WLN917908 WVJ917907:WVJ917908 B983443:B983444 IX983443:IX983444 ST983443:ST983444 ACP983443:ACP983444 AML983443:AML983444 AWH983443:AWH983444 BGD983443:BGD983444 BPZ983443:BPZ983444 BZV983443:BZV983444 CJR983443:CJR983444 CTN983443:CTN983444 DDJ983443:DDJ983444 DNF983443:DNF983444 DXB983443:DXB983444 EGX983443:EGX983444 EQT983443:EQT983444 FAP983443:FAP983444 FKL983443:FKL983444 FUH983443:FUH983444 GED983443:GED983444 GNZ983443:GNZ983444 GXV983443:GXV983444 HHR983443:HHR983444 HRN983443:HRN983444 IBJ983443:IBJ983444 ILF983443:ILF983444 IVB983443:IVB983444 JEX983443:JEX983444 JOT983443:JOT983444 JYP983443:JYP983444 KIL983443:KIL983444 KSH983443:KSH983444 LCD983443:LCD983444 LLZ983443:LLZ983444 LVV983443:LVV983444 MFR983443:MFR983444 MPN983443:MPN983444 MZJ983443:MZJ983444 NJF983443:NJF983444 NTB983443:NTB983444 OCX983443:OCX983444 OMT983443:OMT983444 OWP983443:OWP983444 PGL983443:PGL983444 PQH983443:PQH983444 QAD983443:QAD983444 QJZ983443:QJZ983444 QTV983443:QTV983444 RDR983443:RDR983444 RNN983443:RNN983444 RXJ983443:RXJ983444 SHF983443:SHF983444 SRB983443:SRB983444 TAX983443:TAX983444 TKT983443:TKT983444 TUP983443:TUP983444 UEL983443:UEL983444 UOH983443:UOH983444 UYD983443:UYD983444 VHZ983443:VHZ983444 VRV983443:VRV983444 WBR983443:WBR983444 WLN983443:WLN983444 WVJ983443:WVJ983444 B302:B303 IX302:IX303 ST302:ST303 ACP302:ACP303 AML302:AML303 AWH302:AWH303 BGD302:BGD303 BPZ302:BPZ303 BZV302:BZV303 CJR302:CJR303 CTN302:CTN303 DDJ302:DDJ303 DNF302:DNF303 DXB302:DXB303 EGX302:EGX303 EQT302:EQT303 FAP302:FAP303 FKL302:FKL303 FUH302:FUH303 GED302:GED303 GNZ302:GNZ303 GXV302:GXV303 HHR302:HHR303 HRN302:HRN303 IBJ302:IBJ303 ILF302:ILF303 IVB302:IVB303 JEX302:JEX303 JOT302:JOT303 JYP302:JYP303 KIL302:KIL303 KSH302:KSH303 LCD302:LCD303 LLZ302:LLZ303 LVV302:LVV303 MFR302:MFR303 MPN302:MPN303 MZJ302:MZJ303 NJF302:NJF303 NTB302:NTB303 OCX302:OCX303 OMT302:OMT303 OWP302:OWP303 PGL302:PGL303 PQH302:PQH303 QAD302:QAD303 QJZ302:QJZ303 QTV302:QTV303 RDR302:RDR303 RNN302:RNN303 RXJ302:RXJ303 SHF302:SHF303 SRB302:SRB303 TAX302:TAX303 TKT302:TKT303 TUP302:TUP303 UEL302:UEL303 UOH302:UOH303 UYD302:UYD303 VHZ302:VHZ303 VRV302:VRV303 WBR302:WBR303 WLN302:WLN303 WVJ302:WVJ303 B65956:B65957 IX65956:IX65957 ST65956:ST65957 ACP65956:ACP65957 AML65956:AML65957 AWH65956:AWH65957 BGD65956:BGD65957 BPZ65956:BPZ65957 BZV65956:BZV65957 CJR65956:CJR65957 CTN65956:CTN65957 DDJ65956:DDJ65957 DNF65956:DNF65957 DXB65956:DXB65957 EGX65956:EGX65957 EQT65956:EQT65957 FAP65956:FAP65957 FKL65956:FKL65957 FUH65956:FUH65957 GED65956:GED65957 GNZ65956:GNZ65957 GXV65956:GXV65957 HHR65956:HHR65957 HRN65956:HRN65957 IBJ65956:IBJ65957 ILF65956:ILF65957 IVB65956:IVB65957 JEX65956:JEX65957 JOT65956:JOT65957 JYP65956:JYP65957 KIL65956:KIL65957 KSH65956:KSH65957 LCD65956:LCD65957 LLZ65956:LLZ65957 LVV65956:LVV65957 MFR65956:MFR65957 MPN65956:MPN65957 MZJ65956:MZJ65957 NJF65956:NJF65957 NTB65956:NTB65957 OCX65956:OCX65957 OMT65956:OMT65957 OWP65956:OWP65957 PGL65956:PGL65957 PQH65956:PQH65957 QAD65956:QAD65957 QJZ65956:QJZ65957 QTV65956:QTV65957 RDR65956:RDR65957 RNN65956:RNN65957 RXJ65956:RXJ65957 SHF65956:SHF65957 SRB65956:SRB65957 TAX65956:TAX65957 TKT65956:TKT65957 TUP65956:TUP65957 UEL65956:UEL65957 UOH65956:UOH65957 UYD65956:UYD65957 VHZ65956:VHZ65957 VRV65956:VRV65957 WBR65956:WBR65957 WLN65956:WLN65957 WVJ65956:WVJ65957 B131492:B131493 IX131492:IX131493 ST131492:ST131493 ACP131492:ACP131493 AML131492:AML131493 AWH131492:AWH131493 BGD131492:BGD131493 BPZ131492:BPZ131493 BZV131492:BZV131493 CJR131492:CJR131493 CTN131492:CTN131493 DDJ131492:DDJ131493 DNF131492:DNF131493 DXB131492:DXB131493 EGX131492:EGX131493 EQT131492:EQT131493 FAP131492:FAP131493 FKL131492:FKL131493 FUH131492:FUH131493 GED131492:GED131493 GNZ131492:GNZ131493 GXV131492:GXV131493 HHR131492:HHR131493 HRN131492:HRN131493 IBJ131492:IBJ131493 ILF131492:ILF131493 IVB131492:IVB131493 JEX131492:JEX131493 JOT131492:JOT131493 JYP131492:JYP131493 KIL131492:KIL131493 KSH131492:KSH131493 LCD131492:LCD131493 LLZ131492:LLZ131493 LVV131492:LVV131493 MFR131492:MFR131493 MPN131492:MPN131493 MZJ131492:MZJ131493 NJF131492:NJF131493 NTB131492:NTB131493 OCX131492:OCX131493 OMT131492:OMT131493 OWP131492:OWP131493 PGL131492:PGL131493 PQH131492:PQH131493 QAD131492:QAD131493 QJZ131492:QJZ131493 QTV131492:QTV131493 RDR131492:RDR131493 RNN131492:RNN131493 RXJ131492:RXJ131493 SHF131492:SHF131493 SRB131492:SRB131493 TAX131492:TAX131493 TKT131492:TKT131493 TUP131492:TUP131493 UEL131492:UEL131493 UOH131492:UOH131493 UYD131492:UYD131493 VHZ131492:VHZ131493 VRV131492:VRV131493 WBR131492:WBR131493 WLN131492:WLN131493 WVJ131492:WVJ131493 B197028:B197029 IX197028:IX197029 ST197028:ST197029 ACP197028:ACP197029 AML197028:AML197029 AWH197028:AWH197029 BGD197028:BGD197029 BPZ197028:BPZ197029 BZV197028:BZV197029 CJR197028:CJR197029 CTN197028:CTN197029 DDJ197028:DDJ197029 DNF197028:DNF197029 DXB197028:DXB197029 EGX197028:EGX197029 EQT197028:EQT197029 FAP197028:FAP197029 FKL197028:FKL197029 FUH197028:FUH197029 GED197028:GED197029 GNZ197028:GNZ197029 GXV197028:GXV197029 HHR197028:HHR197029 HRN197028:HRN197029 IBJ197028:IBJ197029 ILF197028:ILF197029 IVB197028:IVB197029 JEX197028:JEX197029 JOT197028:JOT197029 JYP197028:JYP197029 KIL197028:KIL197029 KSH197028:KSH197029 LCD197028:LCD197029 LLZ197028:LLZ197029 LVV197028:LVV197029 MFR197028:MFR197029 MPN197028:MPN197029 MZJ197028:MZJ197029 NJF197028:NJF197029 NTB197028:NTB197029 OCX197028:OCX197029 OMT197028:OMT197029 OWP197028:OWP197029 PGL197028:PGL197029 PQH197028:PQH197029 QAD197028:QAD197029 QJZ197028:QJZ197029 QTV197028:QTV197029 RDR197028:RDR197029 RNN197028:RNN197029 RXJ197028:RXJ197029 SHF197028:SHF197029 SRB197028:SRB197029 TAX197028:TAX197029 TKT197028:TKT197029 TUP197028:TUP197029 UEL197028:UEL197029 UOH197028:UOH197029 UYD197028:UYD197029 VHZ197028:VHZ197029 VRV197028:VRV197029 WBR197028:WBR197029 WLN197028:WLN197029 WVJ197028:WVJ197029 B262564:B262565 IX262564:IX262565 ST262564:ST262565 ACP262564:ACP262565 AML262564:AML262565 AWH262564:AWH262565 BGD262564:BGD262565 BPZ262564:BPZ262565 BZV262564:BZV262565 CJR262564:CJR262565 CTN262564:CTN262565 DDJ262564:DDJ262565 DNF262564:DNF262565 DXB262564:DXB262565 EGX262564:EGX262565 EQT262564:EQT262565 FAP262564:FAP262565 FKL262564:FKL262565 FUH262564:FUH262565 GED262564:GED262565 GNZ262564:GNZ262565 GXV262564:GXV262565 HHR262564:HHR262565 HRN262564:HRN262565 IBJ262564:IBJ262565 ILF262564:ILF262565 IVB262564:IVB262565 JEX262564:JEX262565 JOT262564:JOT262565 JYP262564:JYP262565 KIL262564:KIL262565 KSH262564:KSH262565 LCD262564:LCD262565 LLZ262564:LLZ262565 LVV262564:LVV262565 MFR262564:MFR262565 MPN262564:MPN262565 MZJ262564:MZJ262565 NJF262564:NJF262565 NTB262564:NTB262565 OCX262564:OCX262565 OMT262564:OMT262565 OWP262564:OWP262565 PGL262564:PGL262565 PQH262564:PQH262565 QAD262564:QAD262565 QJZ262564:QJZ262565 QTV262564:QTV262565 RDR262564:RDR262565 RNN262564:RNN262565 RXJ262564:RXJ262565 SHF262564:SHF262565 SRB262564:SRB262565 TAX262564:TAX262565 TKT262564:TKT262565 TUP262564:TUP262565 UEL262564:UEL262565 UOH262564:UOH262565 UYD262564:UYD262565 VHZ262564:VHZ262565 VRV262564:VRV262565 WBR262564:WBR262565 WLN262564:WLN262565 WVJ262564:WVJ262565 B328100:B328101 IX328100:IX328101 ST328100:ST328101 ACP328100:ACP328101 AML328100:AML328101 AWH328100:AWH328101 BGD328100:BGD328101 BPZ328100:BPZ328101 BZV328100:BZV328101 CJR328100:CJR328101 CTN328100:CTN328101 DDJ328100:DDJ328101 DNF328100:DNF328101 DXB328100:DXB328101 EGX328100:EGX328101 EQT328100:EQT328101 FAP328100:FAP328101 FKL328100:FKL328101 FUH328100:FUH328101 GED328100:GED328101 GNZ328100:GNZ328101 GXV328100:GXV328101 HHR328100:HHR328101 HRN328100:HRN328101 IBJ328100:IBJ328101 ILF328100:ILF328101 IVB328100:IVB328101 JEX328100:JEX328101 JOT328100:JOT328101 JYP328100:JYP328101 KIL328100:KIL328101 KSH328100:KSH328101 LCD328100:LCD328101 LLZ328100:LLZ328101 LVV328100:LVV328101 MFR328100:MFR328101 MPN328100:MPN328101 MZJ328100:MZJ328101 NJF328100:NJF328101 NTB328100:NTB328101 OCX328100:OCX328101 OMT328100:OMT328101 OWP328100:OWP328101 PGL328100:PGL328101 PQH328100:PQH328101 QAD328100:QAD328101 QJZ328100:QJZ328101 QTV328100:QTV328101 RDR328100:RDR328101 RNN328100:RNN328101 RXJ328100:RXJ328101 SHF328100:SHF328101 SRB328100:SRB328101 TAX328100:TAX328101 TKT328100:TKT328101 TUP328100:TUP328101 UEL328100:UEL328101 UOH328100:UOH328101 UYD328100:UYD328101 VHZ328100:VHZ328101 VRV328100:VRV328101 WBR328100:WBR328101 WLN328100:WLN328101 WVJ328100:WVJ328101 B393636:B393637 IX393636:IX393637 ST393636:ST393637 ACP393636:ACP393637 AML393636:AML393637 AWH393636:AWH393637 BGD393636:BGD393637 BPZ393636:BPZ393637 BZV393636:BZV393637 CJR393636:CJR393637 CTN393636:CTN393637 DDJ393636:DDJ393637 DNF393636:DNF393637 DXB393636:DXB393637 EGX393636:EGX393637 EQT393636:EQT393637 FAP393636:FAP393637 FKL393636:FKL393637 FUH393636:FUH393637 GED393636:GED393637 GNZ393636:GNZ393637 GXV393636:GXV393637 HHR393636:HHR393637 HRN393636:HRN393637 IBJ393636:IBJ393637 ILF393636:ILF393637 IVB393636:IVB393637 JEX393636:JEX393637 JOT393636:JOT393637 JYP393636:JYP393637 KIL393636:KIL393637 KSH393636:KSH393637 LCD393636:LCD393637 LLZ393636:LLZ393637 LVV393636:LVV393637 MFR393636:MFR393637 MPN393636:MPN393637 MZJ393636:MZJ393637 NJF393636:NJF393637 NTB393636:NTB393637 OCX393636:OCX393637 OMT393636:OMT393637 OWP393636:OWP393637 PGL393636:PGL393637 PQH393636:PQH393637 QAD393636:QAD393637 QJZ393636:QJZ393637 QTV393636:QTV393637 RDR393636:RDR393637 RNN393636:RNN393637 RXJ393636:RXJ393637 SHF393636:SHF393637 SRB393636:SRB393637 TAX393636:TAX393637 TKT393636:TKT393637 TUP393636:TUP393637 UEL393636:UEL393637 UOH393636:UOH393637 UYD393636:UYD393637 VHZ393636:VHZ393637 VRV393636:VRV393637 WBR393636:WBR393637 WLN393636:WLN393637 WVJ393636:WVJ393637 B459172:B459173 IX459172:IX459173 ST459172:ST459173 ACP459172:ACP459173 AML459172:AML459173 AWH459172:AWH459173 BGD459172:BGD459173 BPZ459172:BPZ459173 BZV459172:BZV459173 CJR459172:CJR459173 CTN459172:CTN459173 DDJ459172:DDJ459173 DNF459172:DNF459173 DXB459172:DXB459173 EGX459172:EGX459173 EQT459172:EQT459173 FAP459172:FAP459173 FKL459172:FKL459173 FUH459172:FUH459173 GED459172:GED459173 GNZ459172:GNZ459173 GXV459172:GXV459173 HHR459172:HHR459173 HRN459172:HRN459173 IBJ459172:IBJ459173 ILF459172:ILF459173 IVB459172:IVB459173 JEX459172:JEX459173 JOT459172:JOT459173 JYP459172:JYP459173 KIL459172:KIL459173 KSH459172:KSH459173 LCD459172:LCD459173 LLZ459172:LLZ459173 LVV459172:LVV459173 MFR459172:MFR459173 MPN459172:MPN459173 MZJ459172:MZJ459173 NJF459172:NJF459173 NTB459172:NTB459173 OCX459172:OCX459173 OMT459172:OMT459173 OWP459172:OWP459173 PGL459172:PGL459173 PQH459172:PQH459173 QAD459172:QAD459173 QJZ459172:QJZ459173 QTV459172:QTV459173 RDR459172:RDR459173 RNN459172:RNN459173 RXJ459172:RXJ459173 SHF459172:SHF459173 SRB459172:SRB459173 TAX459172:TAX459173 TKT459172:TKT459173 TUP459172:TUP459173 UEL459172:UEL459173 UOH459172:UOH459173 UYD459172:UYD459173 VHZ459172:VHZ459173 VRV459172:VRV459173 WBR459172:WBR459173 WLN459172:WLN459173 WVJ459172:WVJ459173 B524708:B524709 IX524708:IX524709 ST524708:ST524709 ACP524708:ACP524709 AML524708:AML524709 AWH524708:AWH524709 BGD524708:BGD524709 BPZ524708:BPZ524709 BZV524708:BZV524709 CJR524708:CJR524709 CTN524708:CTN524709 DDJ524708:DDJ524709 DNF524708:DNF524709 DXB524708:DXB524709 EGX524708:EGX524709 EQT524708:EQT524709 FAP524708:FAP524709 FKL524708:FKL524709 FUH524708:FUH524709 GED524708:GED524709 GNZ524708:GNZ524709 GXV524708:GXV524709 HHR524708:HHR524709 HRN524708:HRN524709 IBJ524708:IBJ524709 ILF524708:ILF524709 IVB524708:IVB524709 JEX524708:JEX524709 JOT524708:JOT524709 JYP524708:JYP524709 KIL524708:KIL524709 KSH524708:KSH524709 LCD524708:LCD524709 LLZ524708:LLZ524709 LVV524708:LVV524709 MFR524708:MFR524709 MPN524708:MPN524709 MZJ524708:MZJ524709 NJF524708:NJF524709 NTB524708:NTB524709 OCX524708:OCX524709 OMT524708:OMT524709 OWP524708:OWP524709 PGL524708:PGL524709 PQH524708:PQH524709 QAD524708:QAD524709 QJZ524708:QJZ524709 QTV524708:QTV524709 RDR524708:RDR524709 RNN524708:RNN524709 RXJ524708:RXJ524709 SHF524708:SHF524709 SRB524708:SRB524709 TAX524708:TAX524709 TKT524708:TKT524709 TUP524708:TUP524709 UEL524708:UEL524709 UOH524708:UOH524709 UYD524708:UYD524709 VHZ524708:VHZ524709 VRV524708:VRV524709 WBR524708:WBR524709 WLN524708:WLN524709 WVJ524708:WVJ524709 B590244:B590245 IX590244:IX590245 ST590244:ST590245 ACP590244:ACP590245 AML590244:AML590245 AWH590244:AWH590245 BGD590244:BGD590245 BPZ590244:BPZ590245 BZV590244:BZV590245 CJR590244:CJR590245 CTN590244:CTN590245 DDJ590244:DDJ590245 DNF590244:DNF590245 DXB590244:DXB590245 EGX590244:EGX590245 EQT590244:EQT590245 FAP590244:FAP590245 FKL590244:FKL590245 FUH590244:FUH590245 GED590244:GED590245 GNZ590244:GNZ590245 GXV590244:GXV590245 HHR590244:HHR590245 HRN590244:HRN590245 IBJ590244:IBJ590245 ILF590244:ILF590245 IVB590244:IVB590245 JEX590244:JEX590245 JOT590244:JOT590245 JYP590244:JYP590245 KIL590244:KIL590245 KSH590244:KSH590245 LCD590244:LCD590245 LLZ590244:LLZ590245 LVV590244:LVV590245 MFR590244:MFR590245 MPN590244:MPN590245 MZJ590244:MZJ590245 NJF590244:NJF590245 NTB590244:NTB590245 OCX590244:OCX590245 OMT590244:OMT590245 OWP590244:OWP590245 PGL590244:PGL590245 PQH590244:PQH590245 QAD590244:QAD590245 QJZ590244:QJZ590245 QTV590244:QTV590245 RDR590244:RDR590245 RNN590244:RNN590245 RXJ590244:RXJ590245 SHF590244:SHF590245 SRB590244:SRB590245 TAX590244:TAX590245 TKT590244:TKT590245 TUP590244:TUP590245 UEL590244:UEL590245 UOH590244:UOH590245 UYD590244:UYD590245 VHZ590244:VHZ590245 VRV590244:VRV590245 WBR590244:WBR590245 WLN590244:WLN590245 WVJ590244:WVJ590245 B655780:B655781 IX655780:IX655781 ST655780:ST655781 ACP655780:ACP655781 AML655780:AML655781 AWH655780:AWH655781 BGD655780:BGD655781 BPZ655780:BPZ655781 BZV655780:BZV655781 CJR655780:CJR655781 CTN655780:CTN655781 DDJ655780:DDJ655781 DNF655780:DNF655781 DXB655780:DXB655781 EGX655780:EGX655781 EQT655780:EQT655781 FAP655780:FAP655781 FKL655780:FKL655781 FUH655780:FUH655781 GED655780:GED655781 GNZ655780:GNZ655781 GXV655780:GXV655781 HHR655780:HHR655781 HRN655780:HRN655781 IBJ655780:IBJ655781 ILF655780:ILF655781 IVB655780:IVB655781 JEX655780:JEX655781 JOT655780:JOT655781 JYP655780:JYP655781 KIL655780:KIL655781 KSH655780:KSH655781 LCD655780:LCD655781 LLZ655780:LLZ655781 LVV655780:LVV655781 MFR655780:MFR655781 MPN655780:MPN655781 MZJ655780:MZJ655781 NJF655780:NJF655781 NTB655780:NTB655781 OCX655780:OCX655781 OMT655780:OMT655781 OWP655780:OWP655781 PGL655780:PGL655781 PQH655780:PQH655781 QAD655780:QAD655781 QJZ655780:QJZ655781 QTV655780:QTV655781 RDR655780:RDR655781 RNN655780:RNN655781 RXJ655780:RXJ655781 SHF655780:SHF655781 SRB655780:SRB655781 TAX655780:TAX655781 TKT655780:TKT655781 TUP655780:TUP655781 UEL655780:UEL655781 UOH655780:UOH655781 UYD655780:UYD655781 VHZ655780:VHZ655781 VRV655780:VRV655781 WBR655780:WBR655781 WLN655780:WLN655781 WVJ655780:WVJ655781 B721316:B721317 IX721316:IX721317 ST721316:ST721317 ACP721316:ACP721317 AML721316:AML721317 AWH721316:AWH721317 BGD721316:BGD721317 BPZ721316:BPZ721317 BZV721316:BZV721317 CJR721316:CJR721317 CTN721316:CTN721317 DDJ721316:DDJ721317 DNF721316:DNF721317 DXB721316:DXB721317 EGX721316:EGX721317 EQT721316:EQT721317 FAP721316:FAP721317 FKL721316:FKL721317 FUH721316:FUH721317 GED721316:GED721317 GNZ721316:GNZ721317 GXV721316:GXV721317 HHR721316:HHR721317 HRN721316:HRN721317 IBJ721316:IBJ721317 ILF721316:ILF721317 IVB721316:IVB721317 JEX721316:JEX721317 JOT721316:JOT721317 JYP721316:JYP721317 KIL721316:KIL721317 KSH721316:KSH721317 LCD721316:LCD721317 LLZ721316:LLZ721317 LVV721316:LVV721317 MFR721316:MFR721317 MPN721316:MPN721317 MZJ721316:MZJ721317 NJF721316:NJF721317 NTB721316:NTB721317 OCX721316:OCX721317 OMT721316:OMT721317 OWP721316:OWP721317 PGL721316:PGL721317 PQH721316:PQH721317 QAD721316:QAD721317 QJZ721316:QJZ721317 QTV721316:QTV721317 RDR721316:RDR721317 RNN721316:RNN721317 RXJ721316:RXJ721317 SHF721316:SHF721317 SRB721316:SRB721317 TAX721316:TAX721317 TKT721316:TKT721317 TUP721316:TUP721317 UEL721316:UEL721317 UOH721316:UOH721317 UYD721316:UYD721317 VHZ721316:VHZ721317 VRV721316:VRV721317 WBR721316:WBR721317 WLN721316:WLN721317 WVJ721316:WVJ721317 B786852:B786853 IX786852:IX786853 ST786852:ST786853 ACP786852:ACP786853 AML786852:AML786853 AWH786852:AWH786853 BGD786852:BGD786853 BPZ786852:BPZ786853 BZV786852:BZV786853 CJR786852:CJR786853 CTN786852:CTN786853 DDJ786852:DDJ786853 DNF786852:DNF786853 DXB786852:DXB786853 EGX786852:EGX786853 EQT786852:EQT786853 FAP786852:FAP786853 FKL786852:FKL786853 FUH786852:FUH786853 GED786852:GED786853 GNZ786852:GNZ786853 GXV786852:GXV786853 HHR786852:HHR786853 HRN786852:HRN786853 IBJ786852:IBJ786853 ILF786852:ILF786853 IVB786852:IVB786853 JEX786852:JEX786853 JOT786852:JOT786853 JYP786852:JYP786853 KIL786852:KIL786853 KSH786852:KSH786853 LCD786852:LCD786853 LLZ786852:LLZ786853 LVV786852:LVV786853 MFR786852:MFR786853 MPN786852:MPN786853 MZJ786852:MZJ786853 NJF786852:NJF786853 NTB786852:NTB786853 OCX786852:OCX786853 OMT786852:OMT786853 OWP786852:OWP786853 PGL786852:PGL786853 PQH786852:PQH786853 QAD786852:QAD786853 QJZ786852:QJZ786853 QTV786852:QTV786853 RDR786852:RDR786853 RNN786852:RNN786853 RXJ786852:RXJ786853 SHF786852:SHF786853 SRB786852:SRB786853 TAX786852:TAX786853 TKT786852:TKT786853 TUP786852:TUP786853 UEL786852:UEL786853 UOH786852:UOH786853 UYD786852:UYD786853 VHZ786852:VHZ786853 VRV786852:VRV786853 WBR786852:WBR786853 WLN786852:WLN786853 WVJ786852:WVJ786853 B852388:B852389 IX852388:IX852389 ST852388:ST852389 ACP852388:ACP852389 AML852388:AML852389 AWH852388:AWH852389 BGD852388:BGD852389 BPZ852388:BPZ852389 BZV852388:BZV852389 CJR852388:CJR852389 CTN852388:CTN852389 DDJ852388:DDJ852389 DNF852388:DNF852389 DXB852388:DXB852389 EGX852388:EGX852389 EQT852388:EQT852389 FAP852388:FAP852389 FKL852388:FKL852389 FUH852388:FUH852389 GED852388:GED852389 GNZ852388:GNZ852389 GXV852388:GXV852389 HHR852388:HHR852389 HRN852388:HRN852389 IBJ852388:IBJ852389 ILF852388:ILF852389 IVB852388:IVB852389 JEX852388:JEX852389 JOT852388:JOT852389 JYP852388:JYP852389 KIL852388:KIL852389 KSH852388:KSH852389 LCD852388:LCD852389 LLZ852388:LLZ852389 LVV852388:LVV852389 MFR852388:MFR852389 MPN852388:MPN852389 MZJ852388:MZJ852389 NJF852388:NJF852389 NTB852388:NTB852389 OCX852388:OCX852389 OMT852388:OMT852389 OWP852388:OWP852389 PGL852388:PGL852389 PQH852388:PQH852389 QAD852388:QAD852389 QJZ852388:QJZ852389 QTV852388:QTV852389 RDR852388:RDR852389 RNN852388:RNN852389 RXJ852388:RXJ852389 SHF852388:SHF852389 SRB852388:SRB852389 TAX852388:TAX852389 TKT852388:TKT852389 TUP852388:TUP852389 UEL852388:UEL852389 UOH852388:UOH852389 UYD852388:UYD852389 VHZ852388:VHZ852389 VRV852388:VRV852389 WBR852388:WBR852389 WLN852388:WLN852389 WVJ852388:WVJ852389 B917924:B917925 IX917924:IX917925 ST917924:ST917925 ACP917924:ACP917925 AML917924:AML917925 AWH917924:AWH917925 BGD917924:BGD917925 BPZ917924:BPZ917925 BZV917924:BZV917925 CJR917924:CJR917925 CTN917924:CTN917925 DDJ917924:DDJ917925 DNF917924:DNF917925 DXB917924:DXB917925 EGX917924:EGX917925 EQT917924:EQT917925 FAP917924:FAP917925 FKL917924:FKL917925 FUH917924:FUH917925 GED917924:GED917925 GNZ917924:GNZ917925 GXV917924:GXV917925 HHR917924:HHR917925 HRN917924:HRN917925 IBJ917924:IBJ917925 ILF917924:ILF917925 IVB917924:IVB917925 JEX917924:JEX917925 JOT917924:JOT917925 JYP917924:JYP917925 KIL917924:KIL917925 KSH917924:KSH917925 LCD917924:LCD917925 LLZ917924:LLZ917925 LVV917924:LVV917925 MFR917924:MFR917925 MPN917924:MPN917925 MZJ917924:MZJ917925 NJF917924:NJF917925 NTB917924:NTB917925 OCX917924:OCX917925 OMT917924:OMT917925 OWP917924:OWP917925 PGL917924:PGL917925 PQH917924:PQH917925 QAD917924:QAD917925 QJZ917924:QJZ917925 QTV917924:QTV917925 RDR917924:RDR917925 RNN917924:RNN917925 RXJ917924:RXJ917925 SHF917924:SHF917925 SRB917924:SRB917925 TAX917924:TAX917925 TKT917924:TKT917925 TUP917924:TUP917925 UEL917924:UEL917925 UOH917924:UOH917925 UYD917924:UYD917925 VHZ917924:VHZ917925 VRV917924:VRV917925 WBR917924:WBR917925 WLN917924:WLN917925 WVJ917924:WVJ917925 B983460:B983461 IX983460:IX983461 ST983460:ST983461 ACP983460:ACP983461 AML983460:AML983461 AWH983460:AWH983461 BGD983460:BGD983461 BPZ983460:BPZ983461 BZV983460:BZV983461 CJR983460:CJR983461 CTN983460:CTN983461 DDJ983460:DDJ983461 DNF983460:DNF983461 DXB983460:DXB983461 EGX983460:EGX983461 EQT983460:EQT983461 FAP983460:FAP983461 FKL983460:FKL983461 FUH983460:FUH983461 GED983460:GED983461 GNZ983460:GNZ983461 GXV983460:GXV983461 HHR983460:HHR983461 HRN983460:HRN983461 IBJ983460:IBJ983461 ILF983460:ILF983461 IVB983460:IVB983461 JEX983460:JEX983461 JOT983460:JOT983461 JYP983460:JYP983461 KIL983460:KIL983461 KSH983460:KSH983461 LCD983460:LCD983461 LLZ983460:LLZ983461 LVV983460:LVV983461 MFR983460:MFR983461 MPN983460:MPN983461 MZJ983460:MZJ983461 NJF983460:NJF983461 NTB983460:NTB983461 OCX983460:OCX983461 OMT983460:OMT983461 OWP983460:OWP983461 PGL983460:PGL983461 PQH983460:PQH983461 QAD983460:QAD983461 QJZ983460:QJZ983461 QTV983460:QTV983461 RDR983460:RDR983461 RNN983460:RNN983461 RXJ983460:RXJ983461 SHF983460:SHF983461 SRB983460:SRB983461 TAX983460:TAX983461 TKT983460:TKT983461 TUP983460:TUP983461 UEL983460:UEL983461 UOH983460:UOH983461 UYD983460:UYD983461 VHZ983460:VHZ983461 VRV983460:VRV983461 WBR983460:WBR983461 WLN983460:WLN983461 WVJ983460:WVJ983461 B216:B217 IX216:IX217 ST216:ST217 ACP216:ACP217 AML216:AML217 AWH216:AWH217 BGD216:BGD217 BPZ216:BPZ217 BZV216:BZV217 CJR216:CJR217 CTN216:CTN217 DDJ216:DDJ217 DNF216:DNF217 DXB216:DXB217 EGX216:EGX217 EQT216:EQT217 FAP216:FAP217 FKL216:FKL217 FUH216:FUH217 GED216:GED217 GNZ216:GNZ217 GXV216:GXV217 HHR216:HHR217 HRN216:HRN217 IBJ216:IBJ217 ILF216:ILF217 IVB216:IVB217 JEX216:JEX217 JOT216:JOT217 JYP216:JYP217 KIL216:KIL217 KSH216:KSH217 LCD216:LCD217 LLZ216:LLZ217 LVV216:LVV217 MFR216:MFR217 MPN216:MPN217 MZJ216:MZJ217 NJF216:NJF217 NTB216:NTB217 OCX216:OCX217 OMT216:OMT217 OWP216:OWP217 PGL216:PGL217 PQH216:PQH217 QAD216:QAD217 QJZ216:QJZ217 QTV216:QTV217 RDR216:RDR217 RNN216:RNN217 RXJ216:RXJ217 SHF216:SHF217 SRB216:SRB217 TAX216:TAX217 TKT216:TKT217 TUP216:TUP217 UEL216:UEL217 UOH216:UOH217 UYD216:UYD217 VHZ216:VHZ217 VRV216:VRV217 WBR216:WBR217 WLN216:WLN217 WVJ216:WVJ217 B65870:B65871 IX65870:IX65871 ST65870:ST65871 ACP65870:ACP65871 AML65870:AML65871 AWH65870:AWH65871 BGD65870:BGD65871 BPZ65870:BPZ65871 BZV65870:BZV65871 CJR65870:CJR65871 CTN65870:CTN65871 DDJ65870:DDJ65871 DNF65870:DNF65871 DXB65870:DXB65871 EGX65870:EGX65871 EQT65870:EQT65871 FAP65870:FAP65871 FKL65870:FKL65871 FUH65870:FUH65871 GED65870:GED65871 GNZ65870:GNZ65871 GXV65870:GXV65871 HHR65870:HHR65871 HRN65870:HRN65871 IBJ65870:IBJ65871 ILF65870:ILF65871 IVB65870:IVB65871 JEX65870:JEX65871 JOT65870:JOT65871 JYP65870:JYP65871 KIL65870:KIL65871 KSH65870:KSH65871 LCD65870:LCD65871 LLZ65870:LLZ65871 LVV65870:LVV65871 MFR65870:MFR65871 MPN65870:MPN65871 MZJ65870:MZJ65871 NJF65870:NJF65871 NTB65870:NTB65871 OCX65870:OCX65871 OMT65870:OMT65871 OWP65870:OWP65871 PGL65870:PGL65871 PQH65870:PQH65871 QAD65870:QAD65871 QJZ65870:QJZ65871 QTV65870:QTV65871 RDR65870:RDR65871 RNN65870:RNN65871 RXJ65870:RXJ65871 SHF65870:SHF65871 SRB65870:SRB65871 TAX65870:TAX65871 TKT65870:TKT65871 TUP65870:TUP65871 UEL65870:UEL65871 UOH65870:UOH65871 UYD65870:UYD65871 VHZ65870:VHZ65871 VRV65870:VRV65871 WBR65870:WBR65871 WLN65870:WLN65871 WVJ65870:WVJ65871 B131406:B131407 IX131406:IX131407 ST131406:ST131407 ACP131406:ACP131407 AML131406:AML131407 AWH131406:AWH131407 BGD131406:BGD131407 BPZ131406:BPZ131407 BZV131406:BZV131407 CJR131406:CJR131407 CTN131406:CTN131407 DDJ131406:DDJ131407 DNF131406:DNF131407 DXB131406:DXB131407 EGX131406:EGX131407 EQT131406:EQT131407 FAP131406:FAP131407 FKL131406:FKL131407 FUH131406:FUH131407 GED131406:GED131407 GNZ131406:GNZ131407 GXV131406:GXV131407 HHR131406:HHR131407 HRN131406:HRN131407 IBJ131406:IBJ131407 ILF131406:ILF131407 IVB131406:IVB131407 JEX131406:JEX131407 JOT131406:JOT131407 JYP131406:JYP131407 KIL131406:KIL131407 KSH131406:KSH131407 LCD131406:LCD131407 LLZ131406:LLZ131407 LVV131406:LVV131407 MFR131406:MFR131407 MPN131406:MPN131407 MZJ131406:MZJ131407 NJF131406:NJF131407 NTB131406:NTB131407 OCX131406:OCX131407 OMT131406:OMT131407 OWP131406:OWP131407 PGL131406:PGL131407 PQH131406:PQH131407 QAD131406:QAD131407 QJZ131406:QJZ131407 QTV131406:QTV131407 RDR131406:RDR131407 RNN131406:RNN131407 RXJ131406:RXJ131407 SHF131406:SHF131407 SRB131406:SRB131407 TAX131406:TAX131407 TKT131406:TKT131407 TUP131406:TUP131407 UEL131406:UEL131407 UOH131406:UOH131407 UYD131406:UYD131407 VHZ131406:VHZ131407 VRV131406:VRV131407 WBR131406:WBR131407 WLN131406:WLN131407 WVJ131406:WVJ131407 B196942:B196943 IX196942:IX196943 ST196942:ST196943 ACP196942:ACP196943 AML196942:AML196943 AWH196942:AWH196943 BGD196942:BGD196943 BPZ196942:BPZ196943 BZV196942:BZV196943 CJR196942:CJR196943 CTN196942:CTN196943 DDJ196942:DDJ196943 DNF196942:DNF196943 DXB196942:DXB196943 EGX196942:EGX196943 EQT196942:EQT196943 FAP196942:FAP196943 FKL196942:FKL196943 FUH196942:FUH196943 GED196942:GED196943 GNZ196942:GNZ196943 GXV196942:GXV196943 HHR196942:HHR196943 HRN196942:HRN196943 IBJ196942:IBJ196943 ILF196942:ILF196943 IVB196942:IVB196943 JEX196942:JEX196943 JOT196942:JOT196943 JYP196942:JYP196943 KIL196942:KIL196943 KSH196942:KSH196943 LCD196942:LCD196943 LLZ196942:LLZ196943 LVV196942:LVV196943 MFR196942:MFR196943 MPN196942:MPN196943 MZJ196942:MZJ196943 NJF196942:NJF196943 NTB196942:NTB196943 OCX196942:OCX196943 OMT196942:OMT196943 OWP196942:OWP196943 PGL196942:PGL196943 PQH196942:PQH196943 QAD196942:QAD196943 QJZ196942:QJZ196943 QTV196942:QTV196943 RDR196942:RDR196943 RNN196942:RNN196943 RXJ196942:RXJ196943 SHF196942:SHF196943 SRB196942:SRB196943 TAX196942:TAX196943 TKT196942:TKT196943 TUP196942:TUP196943 UEL196942:UEL196943 UOH196942:UOH196943 UYD196942:UYD196943 VHZ196942:VHZ196943 VRV196942:VRV196943 WBR196942:WBR196943 WLN196942:WLN196943 WVJ196942:WVJ196943 B262478:B262479 IX262478:IX262479 ST262478:ST262479 ACP262478:ACP262479 AML262478:AML262479 AWH262478:AWH262479 BGD262478:BGD262479 BPZ262478:BPZ262479 BZV262478:BZV262479 CJR262478:CJR262479 CTN262478:CTN262479 DDJ262478:DDJ262479 DNF262478:DNF262479 DXB262478:DXB262479 EGX262478:EGX262479 EQT262478:EQT262479 FAP262478:FAP262479 FKL262478:FKL262479 FUH262478:FUH262479 GED262478:GED262479 GNZ262478:GNZ262479 GXV262478:GXV262479 HHR262478:HHR262479 HRN262478:HRN262479 IBJ262478:IBJ262479 ILF262478:ILF262479 IVB262478:IVB262479 JEX262478:JEX262479 JOT262478:JOT262479 JYP262478:JYP262479 KIL262478:KIL262479 KSH262478:KSH262479 LCD262478:LCD262479 LLZ262478:LLZ262479 LVV262478:LVV262479 MFR262478:MFR262479 MPN262478:MPN262479 MZJ262478:MZJ262479 NJF262478:NJF262479 NTB262478:NTB262479 OCX262478:OCX262479 OMT262478:OMT262479 OWP262478:OWP262479 PGL262478:PGL262479 PQH262478:PQH262479 QAD262478:QAD262479 QJZ262478:QJZ262479 QTV262478:QTV262479 RDR262478:RDR262479 RNN262478:RNN262479 RXJ262478:RXJ262479 SHF262478:SHF262479 SRB262478:SRB262479 TAX262478:TAX262479 TKT262478:TKT262479 TUP262478:TUP262479 UEL262478:UEL262479 UOH262478:UOH262479 UYD262478:UYD262479 VHZ262478:VHZ262479 VRV262478:VRV262479 WBR262478:WBR262479 WLN262478:WLN262479 WVJ262478:WVJ262479 B328014:B328015 IX328014:IX328015 ST328014:ST328015 ACP328014:ACP328015 AML328014:AML328015 AWH328014:AWH328015 BGD328014:BGD328015 BPZ328014:BPZ328015 BZV328014:BZV328015 CJR328014:CJR328015 CTN328014:CTN328015 DDJ328014:DDJ328015 DNF328014:DNF328015 DXB328014:DXB328015 EGX328014:EGX328015 EQT328014:EQT328015 FAP328014:FAP328015 FKL328014:FKL328015 FUH328014:FUH328015 GED328014:GED328015 GNZ328014:GNZ328015 GXV328014:GXV328015 HHR328014:HHR328015 HRN328014:HRN328015 IBJ328014:IBJ328015 ILF328014:ILF328015 IVB328014:IVB328015 JEX328014:JEX328015 JOT328014:JOT328015 JYP328014:JYP328015 KIL328014:KIL328015 KSH328014:KSH328015 LCD328014:LCD328015 LLZ328014:LLZ328015 LVV328014:LVV328015 MFR328014:MFR328015 MPN328014:MPN328015 MZJ328014:MZJ328015 NJF328014:NJF328015 NTB328014:NTB328015 OCX328014:OCX328015 OMT328014:OMT328015 OWP328014:OWP328015 PGL328014:PGL328015 PQH328014:PQH328015 QAD328014:QAD328015 QJZ328014:QJZ328015 QTV328014:QTV328015 RDR328014:RDR328015 RNN328014:RNN328015 RXJ328014:RXJ328015 SHF328014:SHF328015 SRB328014:SRB328015 TAX328014:TAX328015 TKT328014:TKT328015 TUP328014:TUP328015 UEL328014:UEL328015 UOH328014:UOH328015 UYD328014:UYD328015 VHZ328014:VHZ328015 VRV328014:VRV328015 WBR328014:WBR328015 WLN328014:WLN328015 WVJ328014:WVJ328015 B393550:B393551 IX393550:IX393551 ST393550:ST393551 ACP393550:ACP393551 AML393550:AML393551 AWH393550:AWH393551 BGD393550:BGD393551 BPZ393550:BPZ393551 BZV393550:BZV393551 CJR393550:CJR393551 CTN393550:CTN393551 DDJ393550:DDJ393551 DNF393550:DNF393551 DXB393550:DXB393551 EGX393550:EGX393551 EQT393550:EQT393551 FAP393550:FAP393551 FKL393550:FKL393551 FUH393550:FUH393551 GED393550:GED393551 GNZ393550:GNZ393551 GXV393550:GXV393551 HHR393550:HHR393551 HRN393550:HRN393551 IBJ393550:IBJ393551 ILF393550:ILF393551 IVB393550:IVB393551 JEX393550:JEX393551 JOT393550:JOT393551 JYP393550:JYP393551 KIL393550:KIL393551 KSH393550:KSH393551 LCD393550:LCD393551 LLZ393550:LLZ393551 LVV393550:LVV393551 MFR393550:MFR393551 MPN393550:MPN393551 MZJ393550:MZJ393551 NJF393550:NJF393551 NTB393550:NTB393551 OCX393550:OCX393551 OMT393550:OMT393551 OWP393550:OWP393551 PGL393550:PGL393551 PQH393550:PQH393551 QAD393550:QAD393551 QJZ393550:QJZ393551 QTV393550:QTV393551 RDR393550:RDR393551 RNN393550:RNN393551 RXJ393550:RXJ393551 SHF393550:SHF393551 SRB393550:SRB393551 TAX393550:TAX393551 TKT393550:TKT393551 TUP393550:TUP393551 UEL393550:UEL393551 UOH393550:UOH393551 UYD393550:UYD393551 VHZ393550:VHZ393551 VRV393550:VRV393551 WBR393550:WBR393551 WLN393550:WLN393551 WVJ393550:WVJ393551 B459086:B459087 IX459086:IX459087 ST459086:ST459087 ACP459086:ACP459087 AML459086:AML459087 AWH459086:AWH459087 BGD459086:BGD459087 BPZ459086:BPZ459087 BZV459086:BZV459087 CJR459086:CJR459087 CTN459086:CTN459087 DDJ459086:DDJ459087 DNF459086:DNF459087 DXB459086:DXB459087 EGX459086:EGX459087 EQT459086:EQT459087 FAP459086:FAP459087 FKL459086:FKL459087 FUH459086:FUH459087 GED459086:GED459087 GNZ459086:GNZ459087 GXV459086:GXV459087 HHR459086:HHR459087 HRN459086:HRN459087 IBJ459086:IBJ459087 ILF459086:ILF459087 IVB459086:IVB459087 JEX459086:JEX459087 JOT459086:JOT459087 JYP459086:JYP459087 KIL459086:KIL459087 KSH459086:KSH459087 LCD459086:LCD459087 LLZ459086:LLZ459087 LVV459086:LVV459087 MFR459086:MFR459087 MPN459086:MPN459087 MZJ459086:MZJ459087 NJF459086:NJF459087 NTB459086:NTB459087 OCX459086:OCX459087 OMT459086:OMT459087 OWP459086:OWP459087 PGL459086:PGL459087 PQH459086:PQH459087 QAD459086:QAD459087 QJZ459086:QJZ459087 QTV459086:QTV459087 RDR459086:RDR459087 RNN459086:RNN459087 RXJ459086:RXJ459087 SHF459086:SHF459087 SRB459086:SRB459087 TAX459086:TAX459087 TKT459086:TKT459087 TUP459086:TUP459087 UEL459086:UEL459087 UOH459086:UOH459087 UYD459086:UYD459087 VHZ459086:VHZ459087 VRV459086:VRV459087 WBR459086:WBR459087 WLN459086:WLN459087 WVJ459086:WVJ459087 B524622:B524623 IX524622:IX524623 ST524622:ST524623 ACP524622:ACP524623 AML524622:AML524623 AWH524622:AWH524623 BGD524622:BGD524623 BPZ524622:BPZ524623 BZV524622:BZV524623 CJR524622:CJR524623 CTN524622:CTN524623 DDJ524622:DDJ524623 DNF524622:DNF524623 DXB524622:DXB524623 EGX524622:EGX524623 EQT524622:EQT524623 FAP524622:FAP524623 FKL524622:FKL524623 FUH524622:FUH524623 GED524622:GED524623 GNZ524622:GNZ524623 GXV524622:GXV524623 HHR524622:HHR524623 HRN524622:HRN524623 IBJ524622:IBJ524623 ILF524622:ILF524623 IVB524622:IVB524623 JEX524622:JEX524623 JOT524622:JOT524623 JYP524622:JYP524623 KIL524622:KIL524623 KSH524622:KSH524623 LCD524622:LCD524623 LLZ524622:LLZ524623 LVV524622:LVV524623 MFR524622:MFR524623 MPN524622:MPN524623 MZJ524622:MZJ524623 NJF524622:NJF524623 NTB524622:NTB524623 OCX524622:OCX524623 OMT524622:OMT524623 OWP524622:OWP524623 PGL524622:PGL524623 PQH524622:PQH524623 QAD524622:QAD524623 QJZ524622:QJZ524623 QTV524622:QTV524623 RDR524622:RDR524623 RNN524622:RNN524623 RXJ524622:RXJ524623 SHF524622:SHF524623 SRB524622:SRB524623 TAX524622:TAX524623 TKT524622:TKT524623 TUP524622:TUP524623 UEL524622:UEL524623 UOH524622:UOH524623 UYD524622:UYD524623 VHZ524622:VHZ524623 VRV524622:VRV524623 WBR524622:WBR524623 WLN524622:WLN524623 WVJ524622:WVJ524623 B590158:B590159 IX590158:IX590159 ST590158:ST590159 ACP590158:ACP590159 AML590158:AML590159 AWH590158:AWH590159 BGD590158:BGD590159 BPZ590158:BPZ590159 BZV590158:BZV590159 CJR590158:CJR590159 CTN590158:CTN590159 DDJ590158:DDJ590159 DNF590158:DNF590159 DXB590158:DXB590159 EGX590158:EGX590159 EQT590158:EQT590159 FAP590158:FAP590159 FKL590158:FKL590159 FUH590158:FUH590159 GED590158:GED590159 GNZ590158:GNZ590159 GXV590158:GXV590159 HHR590158:HHR590159 HRN590158:HRN590159 IBJ590158:IBJ590159 ILF590158:ILF590159 IVB590158:IVB590159 JEX590158:JEX590159 JOT590158:JOT590159 JYP590158:JYP590159 KIL590158:KIL590159 KSH590158:KSH590159 LCD590158:LCD590159 LLZ590158:LLZ590159 LVV590158:LVV590159 MFR590158:MFR590159 MPN590158:MPN590159 MZJ590158:MZJ590159 NJF590158:NJF590159 NTB590158:NTB590159 OCX590158:OCX590159 OMT590158:OMT590159 OWP590158:OWP590159 PGL590158:PGL590159 PQH590158:PQH590159 QAD590158:QAD590159 QJZ590158:QJZ590159 QTV590158:QTV590159 RDR590158:RDR590159 RNN590158:RNN590159 RXJ590158:RXJ590159 SHF590158:SHF590159 SRB590158:SRB590159 TAX590158:TAX590159 TKT590158:TKT590159 TUP590158:TUP590159 UEL590158:UEL590159 UOH590158:UOH590159 UYD590158:UYD590159 VHZ590158:VHZ590159 VRV590158:VRV590159 WBR590158:WBR590159 WLN590158:WLN590159 WVJ590158:WVJ590159 B655694:B655695 IX655694:IX655695 ST655694:ST655695 ACP655694:ACP655695 AML655694:AML655695 AWH655694:AWH655695 BGD655694:BGD655695 BPZ655694:BPZ655695 BZV655694:BZV655695 CJR655694:CJR655695 CTN655694:CTN655695 DDJ655694:DDJ655695 DNF655694:DNF655695 DXB655694:DXB655695 EGX655694:EGX655695 EQT655694:EQT655695 FAP655694:FAP655695 FKL655694:FKL655695 FUH655694:FUH655695 GED655694:GED655695 GNZ655694:GNZ655695 GXV655694:GXV655695 HHR655694:HHR655695 HRN655694:HRN655695 IBJ655694:IBJ655695 ILF655694:ILF655695 IVB655694:IVB655695 JEX655694:JEX655695 JOT655694:JOT655695 JYP655694:JYP655695 KIL655694:KIL655695 KSH655694:KSH655695 LCD655694:LCD655695 LLZ655694:LLZ655695 LVV655694:LVV655695 MFR655694:MFR655695 MPN655694:MPN655695 MZJ655694:MZJ655695 NJF655694:NJF655695 NTB655694:NTB655695 OCX655694:OCX655695 OMT655694:OMT655695 OWP655694:OWP655695 PGL655694:PGL655695 PQH655694:PQH655695 QAD655694:QAD655695 QJZ655694:QJZ655695 QTV655694:QTV655695 RDR655694:RDR655695 RNN655694:RNN655695 RXJ655694:RXJ655695 SHF655694:SHF655695 SRB655694:SRB655695 TAX655694:TAX655695 TKT655694:TKT655695 TUP655694:TUP655695 UEL655694:UEL655695 UOH655694:UOH655695 UYD655694:UYD655695 VHZ655694:VHZ655695 VRV655694:VRV655695 WBR655694:WBR655695 WLN655694:WLN655695 WVJ655694:WVJ655695 B721230:B721231 IX721230:IX721231 ST721230:ST721231 ACP721230:ACP721231 AML721230:AML721231 AWH721230:AWH721231 BGD721230:BGD721231 BPZ721230:BPZ721231 BZV721230:BZV721231 CJR721230:CJR721231 CTN721230:CTN721231 DDJ721230:DDJ721231 DNF721230:DNF721231 DXB721230:DXB721231 EGX721230:EGX721231 EQT721230:EQT721231 FAP721230:FAP721231 FKL721230:FKL721231 FUH721230:FUH721231 GED721230:GED721231 GNZ721230:GNZ721231 GXV721230:GXV721231 HHR721230:HHR721231 HRN721230:HRN721231 IBJ721230:IBJ721231 ILF721230:ILF721231 IVB721230:IVB721231 JEX721230:JEX721231 JOT721230:JOT721231 JYP721230:JYP721231 KIL721230:KIL721231 KSH721230:KSH721231 LCD721230:LCD721231 LLZ721230:LLZ721231 LVV721230:LVV721231 MFR721230:MFR721231 MPN721230:MPN721231 MZJ721230:MZJ721231 NJF721230:NJF721231 NTB721230:NTB721231 OCX721230:OCX721231 OMT721230:OMT721231 OWP721230:OWP721231 PGL721230:PGL721231 PQH721230:PQH721231 QAD721230:QAD721231 QJZ721230:QJZ721231 QTV721230:QTV721231 RDR721230:RDR721231 RNN721230:RNN721231 RXJ721230:RXJ721231 SHF721230:SHF721231 SRB721230:SRB721231 TAX721230:TAX721231 TKT721230:TKT721231 TUP721230:TUP721231 UEL721230:UEL721231 UOH721230:UOH721231 UYD721230:UYD721231 VHZ721230:VHZ721231 VRV721230:VRV721231 WBR721230:WBR721231 WLN721230:WLN721231 WVJ721230:WVJ721231 B786766:B786767 IX786766:IX786767 ST786766:ST786767 ACP786766:ACP786767 AML786766:AML786767 AWH786766:AWH786767 BGD786766:BGD786767 BPZ786766:BPZ786767 BZV786766:BZV786767 CJR786766:CJR786767 CTN786766:CTN786767 DDJ786766:DDJ786767 DNF786766:DNF786767 DXB786766:DXB786767 EGX786766:EGX786767 EQT786766:EQT786767 FAP786766:FAP786767 FKL786766:FKL786767 FUH786766:FUH786767 GED786766:GED786767 GNZ786766:GNZ786767 GXV786766:GXV786767 HHR786766:HHR786767 HRN786766:HRN786767 IBJ786766:IBJ786767 ILF786766:ILF786767 IVB786766:IVB786767 JEX786766:JEX786767 JOT786766:JOT786767 JYP786766:JYP786767 KIL786766:KIL786767 KSH786766:KSH786767 LCD786766:LCD786767 LLZ786766:LLZ786767 LVV786766:LVV786767 MFR786766:MFR786767 MPN786766:MPN786767 MZJ786766:MZJ786767 NJF786766:NJF786767 NTB786766:NTB786767 OCX786766:OCX786767 OMT786766:OMT786767 OWP786766:OWP786767 PGL786766:PGL786767 PQH786766:PQH786767 QAD786766:QAD786767 QJZ786766:QJZ786767 QTV786766:QTV786767 RDR786766:RDR786767 RNN786766:RNN786767 RXJ786766:RXJ786767 SHF786766:SHF786767 SRB786766:SRB786767 TAX786766:TAX786767 TKT786766:TKT786767 TUP786766:TUP786767 UEL786766:UEL786767 UOH786766:UOH786767 UYD786766:UYD786767 VHZ786766:VHZ786767 VRV786766:VRV786767 WBR786766:WBR786767 WLN786766:WLN786767 WVJ786766:WVJ786767 B852302:B852303 IX852302:IX852303 ST852302:ST852303 ACP852302:ACP852303 AML852302:AML852303 AWH852302:AWH852303 BGD852302:BGD852303 BPZ852302:BPZ852303 BZV852302:BZV852303 CJR852302:CJR852303 CTN852302:CTN852303 DDJ852302:DDJ852303 DNF852302:DNF852303 DXB852302:DXB852303 EGX852302:EGX852303 EQT852302:EQT852303 FAP852302:FAP852303 FKL852302:FKL852303 FUH852302:FUH852303 GED852302:GED852303 GNZ852302:GNZ852303 GXV852302:GXV852303 HHR852302:HHR852303 HRN852302:HRN852303 IBJ852302:IBJ852303 ILF852302:ILF852303 IVB852302:IVB852303 JEX852302:JEX852303 JOT852302:JOT852303 JYP852302:JYP852303 KIL852302:KIL852303 KSH852302:KSH852303 LCD852302:LCD852303 LLZ852302:LLZ852303 LVV852302:LVV852303 MFR852302:MFR852303 MPN852302:MPN852303 MZJ852302:MZJ852303 NJF852302:NJF852303 NTB852302:NTB852303 OCX852302:OCX852303 OMT852302:OMT852303 OWP852302:OWP852303 PGL852302:PGL852303 PQH852302:PQH852303 QAD852302:QAD852303 QJZ852302:QJZ852303 QTV852302:QTV852303 RDR852302:RDR852303 RNN852302:RNN852303 RXJ852302:RXJ852303 SHF852302:SHF852303 SRB852302:SRB852303 TAX852302:TAX852303 TKT852302:TKT852303 TUP852302:TUP852303 UEL852302:UEL852303 UOH852302:UOH852303 UYD852302:UYD852303 VHZ852302:VHZ852303 VRV852302:VRV852303 WBR852302:WBR852303 WLN852302:WLN852303 WVJ852302:WVJ852303 B917838:B917839 IX917838:IX917839 ST917838:ST917839 ACP917838:ACP917839 AML917838:AML917839 AWH917838:AWH917839 BGD917838:BGD917839 BPZ917838:BPZ917839 BZV917838:BZV917839 CJR917838:CJR917839 CTN917838:CTN917839 DDJ917838:DDJ917839 DNF917838:DNF917839 DXB917838:DXB917839 EGX917838:EGX917839 EQT917838:EQT917839 FAP917838:FAP917839 FKL917838:FKL917839 FUH917838:FUH917839 GED917838:GED917839 GNZ917838:GNZ917839 GXV917838:GXV917839 HHR917838:HHR917839 HRN917838:HRN917839 IBJ917838:IBJ917839 ILF917838:ILF917839 IVB917838:IVB917839 JEX917838:JEX917839 JOT917838:JOT917839 JYP917838:JYP917839 KIL917838:KIL917839 KSH917838:KSH917839 LCD917838:LCD917839 LLZ917838:LLZ917839 LVV917838:LVV917839 MFR917838:MFR917839 MPN917838:MPN917839 MZJ917838:MZJ917839 NJF917838:NJF917839 NTB917838:NTB917839 OCX917838:OCX917839 OMT917838:OMT917839 OWP917838:OWP917839 PGL917838:PGL917839 PQH917838:PQH917839 QAD917838:QAD917839 QJZ917838:QJZ917839 QTV917838:QTV917839 RDR917838:RDR917839 RNN917838:RNN917839 RXJ917838:RXJ917839 SHF917838:SHF917839 SRB917838:SRB917839 TAX917838:TAX917839 TKT917838:TKT917839 TUP917838:TUP917839 UEL917838:UEL917839 UOH917838:UOH917839 UYD917838:UYD917839 VHZ917838:VHZ917839 VRV917838:VRV917839 WBR917838:WBR917839 WLN917838:WLN917839 WVJ917838:WVJ917839 B983374:B983375 IX983374:IX983375 ST983374:ST983375 ACP983374:ACP983375 AML983374:AML983375 AWH983374:AWH983375 BGD983374:BGD983375 BPZ983374:BPZ983375 BZV983374:BZV983375 CJR983374:CJR983375 CTN983374:CTN983375 DDJ983374:DDJ983375 DNF983374:DNF983375 DXB983374:DXB983375 EGX983374:EGX983375 EQT983374:EQT983375 FAP983374:FAP983375 FKL983374:FKL983375 FUH983374:FUH983375 GED983374:GED983375 GNZ983374:GNZ983375 GXV983374:GXV983375 HHR983374:HHR983375 HRN983374:HRN983375 IBJ983374:IBJ983375 ILF983374:ILF983375 IVB983374:IVB983375 JEX983374:JEX983375 JOT983374:JOT983375 JYP983374:JYP983375 KIL983374:KIL983375 KSH983374:KSH983375 LCD983374:LCD983375 LLZ983374:LLZ983375 LVV983374:LVV983375 MFR983374:MFR983375 MPN983374:MPN983375 MZJ983374:MZJ983375 NJF983374:NJF983375 NTB983374:NTB983375 OCX983374:OCX983375 OMT983374:OMT983375 OWP983374:OWP983375 PGL983374:PGL983375 PQH983374:PQH983375 QAD983374:QAD983375 QJZ983374:QJZ983375 QTV983374:QTV983375 RDR983374:RDR983375 RNN983374:RNN983375 RXJ983374:RXJ983375 SHF983374:SHF983375 SRB983374:SRB983375 TAX983374:TAX983375 TKT983374:TKT983375 TUP983374:TUP983375 UEL983374:UEL983375 UOH983374:UOH983375 UYD983374:UYD983375 VHZ983374:VHZ983375 VRV983374:VRV983375 WBR983374:WBR983375 WLN983374:WLN983375 WVJ983374:WVJ983375 B234:B235 IX234:IX235 ST234:ST235 ACP234:ACP235 AML234:AML235 AWH234:AWH235 BGD234:BGD235 BPZ234:BPZ235 BZV234:BZV235 CJR234:CJR235 CTN234:CTN235 DDJ234:DDJ235 DNF234:DNF235 DXB234:DXB235 EGX234:EGX235 EQT234:EQT235 FAP234:FAP235 FKL234:FKL235 FUH234:FUH235 GED234:GED235 GNZ234:GNZ235 GXV234:GXV235 HHR234:HHR235 HRN234:HRN235 IBJ234:IBJ235 ILF234:ILF235 IVB234:IVB235 JEX234:JEX235 JOT234:JOT235 JYP234:JYP235 KIL234:KIL235 KSH234:KSH235 LCD234:LCD235 LLZ234:LLZ235 LVV234:LVV235 MFR234:MFR235 MPN234:MPN235 MZJ234:MZJ235 NJF234:NJF235 NTB234:NTB235 OCX234:OCX235 OMT234:OMT235 OWP234:OWP235 PGL234:PGL235 PQH234:PQH235 QAD234:QAD235 QJZ234:QJZ235 QTV234:QTV235 RDR234:RDR235 RNN234:RNN235 RXJ234:RXJ235 SHF234:SHF235 SRB234:SRB235 TAX234:TAX235 TKT234:TKT235 TUP234:TUP235 UEL234:UEL235 UOH234:UOH235 UYD234:UYD235 VHZ234:VHZ235 VRV234:VRV235 WBR234:WBR235 WLN234:WLN235 WVJ234:WVJ235 B65888:B65889 IX65888:IX65889 ST65888:ST65889 ACP65888:ACP65889 AML65888:AML65889 AWH65888:AWH65889 BGD65888:BGD65889 BPZ65888:BPZ65889 BZV65888:BZV65889 CJR65888:CJR65889 CTN65888:CTN65889 DDJ65888:DDJ65889 DNF65888:DNF65889 DXB65888:DXB65889 EGX65888:EGX65889 EQT65888:EQT65889 FAP65888:FAP65889 FKL65888:FKL65889 FUH65888:FUH65889 GED65888:GED65889 GNZ65888:GNZ65889 GXV65888:GXV65889 HHR65888:HHR65889 HRN65888:HRN65889 IBJ65888:IBJ65889 ILF65888:ILF65889 IVB65888:IVB65889 JEX65888:JEX65889 JOT65888:JOT65889 JYP65888:JYP65889 KIL65888:KIL65889 KSH65888:KSH65889 LCD65888:LCD65889 LLZ65888:LLZ65889 LVV65888:LVV65889 MFR65888:MFR65889 MPN65888:MPN65889 MZJ65888:MZJ65889 NJF65888:NJF65889 NTB65888:NTB65889 OCX65888:OCX65889 OMT65888:OMT65889 OWP65888:OWP65889 PGL65888:PGL65889 PQH65888:PQH65889 QAD65888:QAD65889 QJZ65888:QJZ65889 QTV65888:QTV65889 RDR65888:RDR65889 RNN65888:RNN65889 RXJ65888:RXJ65889 SHF65888:SHF65889 SRB65888:SRB65889 TAX65888:TAX65889 TKT65888:TKT65889 TUP65888:TUP65889 UEL65888:UEL65889 UOH65888:UOH65889 UYD65888:UYD65889 VHZ65888:VHZ65889 VRV65888:VRV65889 WBR65888:WBR65889 WLN65888:WLN65889 WVJ65888:WVJ65889 B131424:B131425 IX131424:IX131425 ST131424:ST131425 ACP131424:ACP131425 AML131424:AML131425 AWH131424:AWH131425 BGD131424:BGD131425 BPZ131424:BPZ131425 BZV131424:BZV131425 CJR131424:CJR131425 CTN131424:CTN131425 DDJ131424:DDJ131425 DNF131424:DNF131425 DXB131424:DXB131425 EGX131424:EGX131425 EQT131424:EQT131425 FAP131424:FAP131425 FKL131424:FKL131425 FUH131424:FUH131425 GED131424:GED131425 GNZ131424:GNZ131425 GXV131424:GXV131425 HHR131424:HHR131425 HRN131424:HRN131425 IBJ131424:IBJ131425 ILF131424:ILF131425 IVB131424:IVB131425 JEX131424:JEX131425 JOT131424:JOT131425 JYP131424:JYP131425 KIL131424:KIL131425 KSH131424:KSH131425 LCD131424:LCD131425 LLZ131424:LLZ131425 LVV131424:LVV131425 MFR131424:MFR131425 MPN131424:MPN131425 MZJ131424:MZJ131425 NJF131424:NJF131425 NTB131424:NTB131425 OCX131424:OCX131425 OMT131424:OMT131425 OWP131424:OWP131425 PGL131424:PGL131425 PQH131424:PQH131425 QAD131424:QAD131425 QJZ131424:QJZ131425 QTV131424:QTV131425 RDR131424:RDR131425 RNN131424:RNN131425 RXJ131424:RXJ131425 SHF131424:SHF131425 SRB131424:SRB131425 TAX131424:TAX131425 TKT131424:TKT131425 TUP131424:TUP131425 UEL131424:UEL131425 UOH131424:UOH131425 UYD131424:UYD131425 VHZ131424:VHZ131425 VRV131424:VRV131425 WBR131424:WBR131425 WLN131424:WLN131425 WVJ131424:WVJ131425 B196960:B196961 IX196960:IX196961 ST196960:ST196961 ACP196960:ACP196961 AML196960:AML196961 AWH196960:AWH196961 BGD196960:BGD196961 BPZ196960:BPZ196961 BZV196960:BZV196961 CJR196960:CJR196961 CTN196960:CTN196961 DDJ196960:DDJ196961 DNF196960:DNF196961 DXB196960:DXB196961 EGX196960:EGX196961 EQT196960:EQT196961 FAP196960:FAP196961 FKL196960:FKL196961 FUH196960:FUH196961 GED196960:GED196961 GNZ196960:GNZ196961 GXV196960:GXV196961 HHR196960:HHR196961 HRN196960:HRN196961 IBJ196960:IBJ196961 ILF196960:ILF196961 IVB196960:IVB196961 JEX196960:JEX196961 JOT196960:JOT196961 JYP196960:JYP196961 KIL196960:KIL196961 KSH196960:KSH196961 LCD196960:LCD196961 LLZ196960:LLZ196961 LVV196960:LVV196961 MFR196960:MFR196961 MPN196960:MPN196961 MZJ196960:MZJ196961 NJF196960:NJF196961 NTB196960:NTB196961 OCX196960:OCX196961 OMT196960:OMT196961 OWP196960:OWP196961 PGL196960:PGL196961 PQH196960:PQH196961 QAD196960:QAD196961 QJZ196960:QJZ196961 QTV196960:QTV196961 RDR196960:RDR196961 RNN196960:RNN196961 RXJ196960:RXJ196961 SHF196960:SHF196961 SRB196960:SRB196961 TAX196960:TAX196961 TKT196960:TKT196961 TUP196960:TUP196961 UEL196960:UEL196961 UOH196960:UOH196961 UYD196960:UYD196961 VHZ196960:VHZ196961 VRV196960:VRV196961 WBR196960:WBR196961 WLN196960:WLN196961 WVJ196960:WVJ196961 B262496:B262497 IX262496:IX262497 ST262496:ST262497 ACP262496:ACP262497 AML262496:AML262497 AWH262496:AWH262497 BGD262496:BGD262497 BPZ262496:BPZ262497 BZV262496:BZV262497 CJR262496:CJR262497 CTN262496:CTN262497 DDJ262496:DDJ262497 DNF262496:DNF262497 DXB262496:DXB262497 EGX262496:EGX262497 EQT262496:EQT262497 FAP262496:FAP262497 FKL262496:FKL262497 FUH262496:FUH262497 GED262496:GED262497 GNZ262496:GNZ262497 GXV262496:GXV262497 HHR262496:HHR262497 HRN262496:HRN262497 IBJ262496:IBJ262497 ILF262496:ILF262497 IVB262496:IVB262497 JEX262496:JEX262497 JOT262496:JOT262497 JYP262496:JYP262497 KIL262496:KIL262497 KSH262496:KSH262497 LCD262496:LCD262497 LLZ262496:LLZ262497 LVV262496:LVV262497 MFR262496:MFR262497 MPN262496:MPN262497 MZJ262496:MZJ262497 NJF262496:NJF262497 NTB262496:NTB262497 OCX262496:OCX262497 OMT262496:OMT262497 OWP262496:OWP262497 PGL262496:PGL262497 PQH262496:PQH262497 QAD262496:QAD262497 QJZ262496:QJZ262497 QTV262496:QTV262497 RDR262496:RDR262497 RNN262496:RNN262497 RXJ262496:RXJ262497 SHF262496:SHF262497 SRB262496:SRB262497 TAX262496:TAX262497 TKT262496:TKT262497 TUP262496:TUP262497 UEL262496:UEL262497 UOH262496:UOH262497 UYD262496:UYD262497 VHZ262496:VHZ262497 VRV262496:VRV262497 WBR262496:WBR262497 WLN262496:WLN262497 WVJ262496:WVJ262497 B328032:B328033 IX328032:IX328033 ST328032:ST328033 ACP328032:ACP328033 AML328032:AML328033 AWH328032:AWH328033 BGD328032:BGD328033 BPZ328032:BPZ328033 BZV328032:BZV328033 CJR328032:CJR328033 CTN328032:CTN328033 DDJ328032:DDJ328033 DNF328032:DNF328033 DXB328032:DXB328033 EGX328032:EGX328033 EQT328032:EQT328033 FAP328032:FAP328033 FKL328032:FKL328033 FUH328032:FUH328033 GED328032:GED328033 GNZ328032:GNZ328033 GXV328032:GXV328033 HHR328032:HHR328033 HRN328032:HRN328033 IBJ328032:IBJ328033 ILF328032:ILF328033 IVB328032:IVB328033 JEX328032:JEX328033 JOT328032:JOT328033 JYP328032:JYP328033 KIL328032:KIL328033 KSH328032:KSH328033 LCD328032:LCD328033 LLZ328032:LLZ328033 LVV328032:LVV328033 MFR328032:MFR328033 MPN328032:MPN328033 MZJ328032:MZJ328033 NJF328032:NJF328033 NTB328032:NTB328033 OCX328032:OCX328033 OMT328032:OMT328033 OWP328032:OWP328033 PGL328032:PGL328033 PQH328032:PQH328033 QAD328032:QAD328033 QJZ328032:QJZ328033 QTV328032:QTV328033 RDR328032:RDR328033 RNN328032:RNN328033 RXJ328032:RXJ328033 SHF328032:SHF328033 SRB328032:SRB328033 TAX328032:TAX328033 TKT328032:TKT328033 TUP328032:TUP328033 UEL328032:UEL328033 UOH328032:UOH328033 UYD328032:UYD328033 VHZ328032:VHZ328033 VRV328032:VRV328033 WBR328032:WBR328033 WLN328032:WLN328033 WVJ328032:WVJ328033 B393568:B393569 IX393568:IX393569 ST393568:ST393569 ACP393568:ACP393569 AML393568:AML393569 AWH393568:AWH393569 BGD393568:BGD393569 BPZ393568:BPZ393569 BZV393568:BZV393569 CJR393568:CJR393569 CTN393568:CTN393569 DDJ393568:DDJ393569 DNF393568:DNF393569 DXB393568:DXB393569 EGX393568:EGX393569 EQT393568:EQT393569 FAP393568:FAP393569 FKL393568:FKL393569 FUH393568:FUH393569 GED393568:GED393569 GNZ393568:GNZ393569 GXV393568:GXV393569 HHR393568:HHR393569 HRN393568:HRN393569 IBJ393568:IBJ393569 ILF393568:ILF393569 IVB393568:IVB393569 JEX393568:JEX393569 JOT393568:JOT393569 JYP393568:JYP393569 KIL393568:KIL393569 KSH393568:KSH393569 LCD393568:LCD393569 LLZ393568:LLZ393569 LVV393568:LVV393569 MFR393568:MFR393569 MPN393568:MPN393569 MZJ393568:MZJ393569 NJF393568:NJF393569 NTB393568:NTB393569 OCX393568:OCX393569 OMT393568:OMT393569 OWP393568:OWP393569 PGL393568:PGL393569 PQH393568:PQH393569 QAD393568:QAD393569 QJZ393568:QJZ393569 QTV393568:QTV393569 RDR393568:RDR393569 RNN393568:RNN393569 RXJ393568:RXJ393569 SHF393568:SHF393569 SRB393568:SRB393569 TAX393568:TAX393569 TKT393568:TKT393569 TUP393568:TUP393569 UEL393568:UEL393569 UOH393568:UOH393569 UYD393568:UYD393569 VHZ393568:VHZ393569 VRV393568:VRV393569 WBR393568:WBR393569 WLN393568:WLN393569 WVJ393568:WVJ393569 B459104:B459105 IX459104:IX459105 ST459104:ST459105 ACP459104:ACP459105 AML459104:AML459105 AWH459104:AWH459105 BGD459104:BGD459105 BPZ459104:BPZ459105 BZV459104:BZV459105 CJR459104:CJR459105 CTN459104:CTN459105 DDJ459104:DDJ459105 DNF459104:DNF459105 DXB459104:DXB459105 EGX459104:EGX459105 EQT459104:EQT459105 FAP459104:FAP459105 FKL459104:FKL459105 FUH459104:FUH459105 GED459104:GED459105 GNZ459104:GNZ459105 GXV459104:GXV459105 HHR459104:HHR459105 HRN459104:HRN459105 IBJ459104:IBJ459105 ILF459104:ILF459105 IVB459104:IVB459105 JEX459104:JEX459105 JOT459104:JOT459105 JYP459104:JYP459105 KIL459104:KIL459105 KSH459104:KSH459105 LCD459104:LCD459105 LLZ459104:LLZ459105 LVV459104:LVV459105 MFR459104:MFR459105 MPN459104:MPN459105 MZJ459104:MZJ459105 NJF459104:NJF459105 NTB459104:NTB459105 OCX459104:OCX459105 OMT459104:OMT459105 OWP459104:OWP459105 PGL459104:PGL459105 PQH459104:PQH459105 QAD459104:QAD459105 QJZ459104:QJZ459105 QTV459104:QTV459105 RDR459104:RDR459105 RNN459104:RNN459105 RXJ459104:RXJ459105 SHF459104:SHF459105 SRB459104:SRB459105 TAX459104:TAX459105 TKT459104:TKT459105 TUP459104:TUP459105 UEL459104:UEL459105 UOH459104:UOH459105 UYD459104:UYD459105 VHZ459104:VHZ459105 VRV459104:VRV459105 WBR459104:WBR459105 WLN459104:WLN459105 WVJ459104:WVJ459105 B524640:B524641 IX524640:IX524641 ST524640:ST524641 ACP524640:ACP524641 AML524640:AML524641 AWH524640:AWH524641 BGD524640:BGD524641 BPZ524640:BPZ524641 BZV524640:BZV524641 CJR524640:CJR524641 CTN524640:CTN524641 DDJ524640:DDJ524641 DNF524640:DNF524641 DXB524640:DXB524641 EGX524640:EGX524641 EQT524640:EQT524641 FAP524640:FAP524641 FKL524640:FKL524641 FUH524640:FUH524641 GED524640:GED524641 GNZ524640:GNZ524641 GXV524640:GXV524641 HHR524640:HHR524641 HRN524640:HRN524641 IBJ524640:IBJ524641 ILF524640:ILF524641 IVB524640:IVB524641 JEX524640:JEX524641 JOT524640:JOT524641 JYP524640:JYP524641 KIL524640:KIL524641 KSH524640:KSH524641 LCD524640:LCD524641 LLZ524640:LLZ524641 LVV524640:LVV524641 MFR524640:MFR524641 MPN524640:MPN524641 MZJ524640:MZJ524641 NJF524640:NJF524641 NTB524640:NTB524641 OCX524640:OCX524641 OMT524640:OMT524641 OWP524640:OWP524641 PGL524640:PGL524641 PQH524640:PQH524641 QAD524640:QAD524641 QJZ524640:QJZ524641 QTV524640:QTV524641 RDR524640:RDR524641 RNN524640:RNN524641 RXJ524640:RXJ524641 SHF524640:SHF524641 SRB524640:SRB524641 TAX524640:TAX524641 TKT524640:TKT524641 TUP524640:TUP524641 UEL524640:UEL524641 UOH524640:UOH524641 UYD524640:UYD524641 VHZ524640:VHZ524641 VRV524640:VRV524641 WBR524640:WBR524641 WLN524640:WLN524641 WVJ524640:WVJ524641 B590176:B590177 IX590176:IX590177 ST590176:ST590177 ACP590176:ACP590177 AML590176:AML590177 AWH590176:AWH590177 BGD590176:BGD590177 BPZ590176:BPZ590177 BZV590176:BZV590177 CJR590176:CJR590177 CTN590176:CTN590177 DDJ590176:DDJ590177 DNF590176:DNF590177 DXB590176:DXB590177 EGX590176:EGX590177 EQT590176:EQT590177 FAP590176:FAP590177 FKL590176:FKL590177 FUH590176:FUH590177 GED590176:GED590177 GNZ590176:GNZ590177 GXV590176:GXV590177 HHR590176:HHR590177 HRN590176:HRN590177 IBJ590176:IBJ590177 ILF590176:ILF590177 IVB590176:IVB590177 JEX590176:JEX590177 JOT590176:JOT590177 JYP590176:JYP590177 KIL590176:KIL590177 KSH590176:KSH590177 LCD590176:LCD590177 LLZ590176:LLZ590177 LVV590176:LVV590177 MFR590176:MFR590177 MPN590176:MPN590177 MZJ590176:MZJ590177 NJF590176:NJF590177 NTB590176:NTB590177 OCX590176:OCX590177 OMT590176:OMT590177 OWP590176:OWP590177 PGL590176:PGL590177 PQH590176:PQH590177 QAD590176:QAD590177 QJZ590176:QJZ590177 QTV590176:QTV590177 RDR590176:RDR590177 RNN590176:RNN590177 RXJ590176:RXJ590177 SHF590176:SHF590177 SRB590176:SRB590177 TAX590176:TAX590177 TKT590176:TKT590177 TUP590176:TUP590177 UEL590176:UEL590177 UOH590176:UOH590177 UYD590176:UYD590177 VHZ590176:VHZ590177 VRV590176:VRV590177 WBR590176:WBR590177 WLN590176:WLN590177 WVJ590176:WVJ590177 B655712:B655713 IX655712:IX655713 ST655712:ST655713 ACP655712:ACP655713 AML655712:AML655713 AWH655712:AWH655713 BGD655712:BGD655713 BPZ655712:BPZ655713 BZV655712:BZV655713 CJR655712:CJR655713 CTN655712:CTN655713 DDJ655712:DDJ655713 DNF655712:DNF655713 DXB655712:DXB655713 EGX655712:EGX655713 EQT655712:EQT655713 FAP655712:FAP655713 FKL655712:FKL655713 FUH655712:FUH655713 GED655712:GED655713 GNZ655712:GNZ655713 GXV655712:GXV655713 HHR655712:HHR655713 HRN655712:HRN655713 IBJ655712:IBJ655713 ILF655712:ILF655713 IVB655712:IVB655713 JEX655712:JEX655713 JOT655712:JOT655713 JYP655712:JYP655713 KIL655712:KIL655713 KSH655712:KSH655713 LCD655712:LCD655713 LLZ655712:LLZ655713 LVV655712:LVV655713 MFR655712:MFR655713 MPN655712:MPN655713 MZJ655712:MZJ655713 NJF655712:NJF655713 NTB655712:NTB655713 OCX655712:OCX655713 OMT655712:OMT655713 OWP655712:OWP655713 PGL655712:PGL655713 PQH655712:PQH655713 QAD655712:QAD655713 QJZ655712:QJZ655713 QTV655712:QTV655713 RDR655712:RDR655713 RNN655712:RNN655713 RXJ655712:RXJ655713 SHF655712:SHF655713 SRB655712:SRB655713 TAX655712:TAX655713 TKT655712:TKT655713 TUP655712:TUP655713 UEL655712:UEL655713 UOH655712:UOH655713 UYD655712:UYD655713 VHZ655712:VHZ655713 VRV655712:VRV655713 WBR655712:WBR655713 WLN655712:WLN655713 WVJ655712:WVJ655713 B721248:B721249 IX721248:IX721249 ST721248:ST721249 ACP721248:ACP721249 AML721248:AML721249 AWH721248:AWH721249 BGD721248:BGD721249 BPZ721248:BPZ721249 BZV721248:BZV721249 CJR721248:CJR721249 CTN721248:CTN721249 DDJ721248:DDJ721249 DNF721248:DNF721249 DXB721248:DXB721249 EGX721248:EGX721249 EQT721248:EQT721249 FAP721248:FAP721249 FKL721248:FKL721249 FUH721248:FUH721249 GED721248:GED721249 GNZ721248:GNZ721249 GXV721248:GXV721249 HHR721248:HHR721249 HRN721248:HRN721249 IBJ721248:IBJ721249 ILF721248:ILF721249 IVB721248:IVB721249 JEX721248:JEX721249 JOT721248:JOT721249 JYP721248:JYP721249 KIL721248:KIL721249 KSH721248:KSH721249 LCD721248:LCD721249 LLZ721248:LLZ721249 LVV721248:LVV721249 MFR721248:MFR721249 MPN721248:MPN721249 MZJ721248:MZJ721249 NJF721248:NJF721249 NTB721248:NTB721249 OCX721248:OCX721249 OMT721248:OMT721249 OWP721248:OWP721249 PGL721248:PGL721249 PQH721248:PQH721249 QAD721248:QAD721249 QJZ721248:QJZ721249 QTV721248:QTV721249 RDR721248:RDR721249 RNN721248:RNN721249 RXJ721248:RXJ721249 SHF721248:SHF721249 SRB721248:SRB721249 TAX721248:TAX721249 TKT721248:TKT721249 TUP721248:TUP721249 UEL721248:UEL721249 UOH721248:UOH721249 UYD721248:UYD721249 VHZ721248:VHZ721249 VRV721248:VRV721249 WBR721248:WBR721249 WLN721248:WLN721249 WVJ721248:WVJ721249 B786784:B786785 IX786784:IX786785 ST786784:ST786785 ACP786784:ACP786785 AML786784:AML786785 AWH786784:AWH786785 BGD786784:BGD786785 BPZ786784:BPZ786785 BZV786784:BZV786785 CJR786784:CJR786785 CTN786784:CTN786785 DDJ786784:DDJ786785 DNF786784:DNF786785 DXB786784:DXB786785 EGX786784:EGX786785 EQT786784:EQT786785 FAP786784:FAP786785 FKL786784:FKL786785 FUH786784:FUH786785 GED786784:GED786785 GNZ786784:GNZ786785 GXV786784:GXV786785 HHR786784:HHR786785 HRN786784:HRN786785 IBJ786784:IBJ786785 ILF786784:ILF786785 IVB786784:IVB786785 JEX786784:JEX786785 JOT786784:JOT786785 JYP786784:JYP786785 KIL786784:KIL786785 KSH786784:KSH786785 LCD786784:LCD786785 LLZ786784:LLZ786785 LVV786784:LVV786785 MFR786784:MFR786785 MPN786784:MPN786785 MZJ786784:MZJ786785 NJF786784:NJF786785 NTB786784:NTB786785 OCX786784:OCX786785 OMT786784:OMT786785 OWP786784:OWP786785 PGL786784:PGL786785 PQH786784:PQH786785 QAD786784:QAD786785 QJZ786784:QJZ786785 QTV786784:QTV786785 RDR786784:RDR786785 RNN786784:RNN786785 RXJ786784:RXJ786785 SHF786784:SHF786785 SRB786784:SRB786785 TAX786784:TAX786785 TKT786784:TKT786785 TUP786784:TUP786785 UEL786784:UEL786785 UOH786784:UOH786785 UYD786784:UYD786785 VHZ786784:VHZ786785 VRV786784:VRV786785 WBR786784:WBR786785 WLN786784:WLN786785 WVJ786784:WVJ786785 B852320:B852321 IX852320:IX852321 ST852320:ST852321 ACP852320:ACP852321 AML852320:AML852321 AWH852320:AWH852321 BGD852320:BGD852321 BPZ852320:BPZ852321 BZV852320:BZV852321 CJR852320:CJR852321 CTN852320:CTN852321 DDJ852320:DDJ852321 DNF852320:DNF852321 DXB852320:DXB852321 EGX852320:EGX852321 EQT852320:EQT852321 FAP852320:FAP852321 FKL852320:FKL852321 FUH852320:FUH852321 GED852320:GED852321 GNZ852320:GNZ852321 GXV852320:GXV852321 HHR852320:HHR852321 HRN852320:HRN852321 IBJ852320:IBJ852321 ILF852320:ILF852321 IVB852320:IVB852321 JEX852320:JEX852321 JOT852320:JOT852321 JYP852320:JYP852321 KIL852320:KIL852321 KSH852320:KSH852321 LCD852320:LCD852321 LLZ852320:LLZ852321 LVV852320:LVV852321 MFR852320:MFR852321 MPN852320:MPN852321 MZJ852320:MZJ852321 NJF852320:NJF852321 NTB852320:NTB852321 OCX852320:OCX852321 OMT852320:OMT852321 OWP852320:OWP852321 PGL852320:PGL852321 PQH852320:PQH852321 QAD852320:QAD852321 QJZ852320:QJZ852321 QTV852320:QTV852321 RDR852320:RDR852321 RNN852320:RNN852321 RXJ852320:RXJ852321 SHF852320:SHF852321 SRB852320:SRB852321 TAX852320:TAX852321 TKT852320:TKT852321 TUP852320:TUP852321 UEL852320:UEL852321 UOH852320:UOH852321 UYD852320:UYD852321 VHZ852320:VHZ852321 VRV852320:VRV852321 WBR852320:WBR852321 WLN852320:WLN852321 WVJ852320:WVJ852321 B917856:B917857 IX917856:IX917857 ST917856:ST917857 ACP917856:ACP917857 AML917856:AML917857 AWH917856:AWH917857 BGD917856:BGD917857 BPZ917856:BPZ917857 BZV917856:BZV917857 CJR917856:CJR917857 CTN917856:CTN917857 DDJ917856:DDJ917857 DNF917856:DNF917857 DXB917856:DXB917857 EGX917856:EGX917857 EQT917856:EQT917857 FAP917856:FAP917857 FKL917856:FKL917857 FUH917856:FUH917857 GED917856:GED917857 GNZ917856:GNZ917857 GXV917856:GXV917857 HHR917856:HHR917857 HRN917856:HRN917857 IBJ917856:IBJ917857 ILF917856:ILF917857 IVB917856:IVB917857 JEX917856:JEX917857 JOT917856:JOT917857 JYP917856:JYP917857 KIL917856:KIL917857 KSH917856:KSH917857 LCD917856:LCD917857 LLZ917856:LLZ917857 LVV917856:LVV917857 MFR917856:MFR917857 MPN917856:MPN917857 MZJ917856:MZJ917857 NJF917856:NJF917857 NTB917856:NTB917857 OCX917856:OCX917857 OMT917856:OMT917857 OWP917856:OWP917857 PGL917856:PGL917857 PQH917856:PQH917857 QAD917856:QAD917857 QJZ917856:QJZ917857 QTV917856:QTV917857 RDR917856:RDR917857 RNN917856:RNN917857 RXJ917856:RXJ917857 SHF917856:SHF917857 SRB917856:SRB917857 TAX917856:TAX917857 TKT917856:TKT917857 TUP917856:TUP917857 UEL917856:UEL917857 UOH917856:UOH917857 UYD917856:UYD917857 VHZ917856:VHZ917857 VRV917856:VRV917857 WBR917856:WBR917857 WLN917856:WLN917857 WVJ917856:WVJ917857 B983392:B983393 IX983392:IX983393 ST983392:ST983393 ACP983392:ACP983393 AML983392:AML983393 AWH983392:AWH983393 BGD983392:BGD983393 BPZ983392:BPZ983393 BZV983392:BZV983393 CJR983392:CJR983393 CTN983392:CTN983393 DDJ983392:DDJ983393 DNF983392:DNF983393 DXB983392:DXB983393 EGX983392:EGX983393 EQT983392:EQT983393 FAP983392:FAP983393 FKL983392:FKL983393 FUH983392:FUH983393 GED983392:GED983393 GNZ983392:GNZ983393 GXV983392:GXV983393 HHR983392:HHR983393 HRN983392:HRN983393 IBJ983392:IBJ983393 ILF983392:ILF983393 IVB983392:IVB983393 JEX983392:JEX983393 JOT983392:JOT983393 JYP983392:JYP983393 KIL983392:KIL983393 KSH983392:KSH983393 LCD983392:LCD983393 LLZ983392:LLZ983393 LVV983392:LVV983393 MFR983392:MFR983393 MPN983392:MPN983393 MZJ983392:MZJ983393 NJF983392:NJF983393 NTB983392:NTB983393 OCX983392:OCX983393 OMT983392:OMT983393 OWP983392:OWP983393 PGL983392:PGL983393 PQH983392:PQH983393 QAD983392:QAD983393 QJZ983392:QJZ983393 QTV983392:QTV983393 RDR983392:RDR983393 RNN983392:RNN983393 RXJ983392:RXJ983393 SHF983392:SHF983393 SRB983392:SRB983393 TAX983392:TAX983393 TKT983392:TKT983393 TUP983392:TUP983393 UEL983392:UEL983393 UOH983392:UOH983393 UYD983392:UYD983393 VHZ983392:VHZ983393 VRV983392:VRV983393 WBR983392:WBR983393 WLN983392:WLN983393 WVJ983392:WVJ983393 B251:B252 IX251:IX252 ST251:ST252 ACP251:ACP252 AML251:AML252 AWH251:AWH252 BGD251:BGD252 BPZ251:BPZ252 BZV251:BZV252 CJR251:CJR252 CTN251:CTN252 DDJ251:DDJ252 DNF251:DNF252 DXB251:DXB252 EGX251:EGX252 EQT251:EQT252 FAP251:FAP252 FKL251:FKL252 FUH251:FUH252 GED251:GED252 GNZ251:GNZ252 GXV251:GXV252 HHR251:HHR252 HRN251:HRN252 IBJ251:IBJ252 ILF251:ILF252 IVB251:IVB252 JEX251:JEX252 JOT251:JOT252 JYP251:JYP252 KIL251:KIL252 KSH251:KSH252 LCD251:LCD252 LLZ251:LLZ252 LVV251:LVV252 MFR251:MFR252 MPN251:MPN252 MZJ251:MZJ252 NJF251:NJF252 NTB251:NTB252 OCX251:OCX252 OMT251:OMT252 OWP251:OWP252 PGL251:PGL252 PQH251:PQH252 QAD251:QAD252 QJZ251:QJZ252 QTV251:QTV252 RDR251:RDR252 RNN251:RNN252 RXJ251:RXJ252 SHF251:SHF252 SRB251:SRB252 TAX251:TAX252 TKT251:TKT252 TUP251:TUP252 UEL251:UEL252 UOH251:UOH252 UYD251:UYD252 VHZ251:VHZ252 VRV251:VRV252 WBR251:WBR252 WLN251:WLN252 WVJ251:WVJ252 B65905:B65906 IX65905:IX65906 ST65905:ST65906 ACP65905:ACP65906 AML65905:AML65906 AWH65905:AWH65906 BGD65905:BGD65906 BPZ65905:BPZ65906 BZV65905:BZV65906 CJR65905:CJR65906 CTN65905:CTN65906 DDJ65905:DDJ65906 DNF65905:DNF65906 DXB65905:DXB65906 EGX65905:EGX65906 EQT65905:EQT65906 FAP65905:FAP65906 FKL65905:FKL65906 FUH65905:FUH65906 GED65905:GED65906 GNZ65905:GNZ65906 GXV65905:GXV65906 HHR65905:HHR65906 HRN65905:HRN65906 IBJ65905:IBJ65906 ILF65905:ILF65906 IVB65905:IVB65906 JEX65905:JEX65906 JOT65905:JOT65906 JYP65905:JYP65906 KIL65905:KIL65906 KSH65905:KSH65906 LCD65905:LCD65906 LLZ65905:LLZ65906 LVV65905:LVV65906 MFR65905:MFR65906 MPN65905:MPN65906 MZJ65905:MZJ65906 NJF65905:NJF65906 NTB65905:NTB65906 OCX65905:OCX65906 OMT65905:OMT65906 OWP65905:OWP65906 PGL65905:PGL65906 PQH65905:PQH65906 QAD65905:QAD65906 QJZ65905:QJZ65906 QTV65905:QTV65906 RDR65905:RDR65906 RNN65905:RNN65906 RXJ65905:RXJ65906 SHF65905:SHF65906 SRB65905:SRB65906 TAX65905:TAX65906 TKT65905:TKT65906 TUP65905:TUP65906 UEL65905:UEL65906 UOH65905:UOH65906 UYD65905:UYD65906 VHZ65905:VHZ65906 VRV65905:VRV65906 WBR65905:WBR65906 WLN65905:WLN65906 WVJ65905:WVJ65906 B131441:B131442 IX131441:IX131442 ST131441:ST131442 ACP131441:ACP131442 AML131441:AML131442 AWH131441:AWH131442 BGD131441:BGD131442 BPZ131441:BPZ131442 BZV131441:BZV131442 CJR131441:CJR131442 CTN131441:CTN131442 DDJ131441:DDJ131442 DNF131441:DNF131442 DXB131441:DXB131442 EGX131441:EGX131442 EQT131441:EQT131442 FAP131441:FAP131442 FKL131441:FKL131442 FUH131441:FUH131442 GED131441:GED131442 GNZ131441:GNZ131442 GXV131441:GXV131442 HHR131441:HHR131442 HRN131441:HRN131442 IBJ131441:IBJ131442 ILF131441:ILF131442 IVB131441:IVB131442 JEX131441:JEX131442 JOT131441:JOT131442 JYP131441:JYP131442 KIL131441:KIL131442 KSH131441:KSH131442 LCD131441:LCD131442 LLZ131441:LLZ131442 LVV131441:LVV131442 MFR131441:MFR131442 MPN131441:MPN131442 MZJ131441:MZJ131442 NJF131441:NJF131442 NTB131441:NTB131442 OCX131441:OCX131442 OMT131441:OMT131442 OWP131441:OWP131442 PGL131441:PGL131442 PQH131441:PQH131442 QAD131441:QAD131442 QJZ131441:QJZ131442 QTV131441:QTV131442 RDR131441:RDR131442 RNN131441:RNN131442 RXJ131441:RXJ131442 SHF131441:SHF131442 SRB131441:SRB131442 TAX131441:TAX131442 TKT131441:TKT131442 TUP131441:TUP131442 UEL131441:UEL131442 UOH131441:UOH131442 UYD131441:UYD131442 VHZ131441:VHZ131442 VRV131441:VRV131442 WBR131441:WBR131442 WLN131441:WLN131442 WVJ131441:WVJ131442 B196977:B196978 IX196977:IX196978 ST196977:ST196978 ACP196977:ACP196978 AML196977:AML196978 AWH196977:AWH196978 BGD196977:BGD196978 BPZ196977:BPZ196978 BZV196977:BZV196978 CJR196977:CJR196978 CTN196977:CTN196978 DDJ196977:DDJ196978 DNF196977:DNF196978 DXB196977:DXB196978 EGX196977:EGX196978 EQT196977:EQT196978 FAP196977:FAP196978 FKL196977:FKL196978 FUH196977:FUH196978 GED196977:GED196978 GNZ196977:GNZ196978 GXV196977:GXV196978 HHR196977:HHR196978 HRN196977:HRN196978 IBJ196977:IBJ196978 ILF196977:ILF196978 IVB196977:IVB196978 JEX196977:JEX196978 JOT196977:JOT196978 JYP196977:JYP196978 KIL196977:KIL196978 KSH196977:KSH196978 LCD196977:LCD196978 LLZ196977:LLZ196978 LVV196977:LVV196978 MFR196977:MFR196978 MPN196977:MPN196978 MZJ196977:MZJ196978 NJF196977:NJF196978 NTB196977:NTB196978 OCX196977:OCX196978 OMT196977:OMT196978 OWP196977:OWP196978 PGL196977:PGL196978 PQH196977:PQH196978 QAD196977:QAD196978 QJZ196977:QJZ196978 QTV196977:QTV196978 RDR196977:RDR196978 RNN196977:RNN196978 RXJ196977:RXJ196978 SHF196977:SHF196978 SRB196977:SRB196978 TAX196977:TAX196978 TKT196977:TKT196978 TUP196977:TUP196978 UEL196977:UEL196978 UOH196977:UOH196978 UYD196977:UYD196978 VHZ196977:VHZ196978 VRV196977:VRV196978 WBR196977:WBR196978 WLN196977:WLN196978 WVJ196977:WVJ196978 B262513:B262514 IX262513:IX262514 ST262513:ST262514 ACP262513:ACP262514 AML262513:AML262514 AWH262513:AWH262514 BGD262513:BGD262514 BPZ262513:BPZ262514 BZV262513:BZV262514 CJR262513:CJR262514 CTN262513:CTN262514 DDJ262513:DDJ262514 DNF262513:DNF262514 DXB262513:DXB262514 EGX262513:EGX262514 EQT262513:EQT262514 FAP262513:FAP262514 FKL262513:FKL262514 FUH262513:FUH262514 GED262513:GED262514 GNZ262513:GNZ262514 GXV262513:GXV262514 HHR262513:HHR262514 HRN262513:HRN262514 IBJ262513:IBJ262514 ILF262513:ILF262514 IVB262513:IVB262514 JEX262513:JEX262514 JOT262513:JOT262514 JYP262513:JYP262514 KIL262513:KIL262514 KSH262513:KSH262514 LCD262513:LCD262514 LLZ262513:LLZ262514 LVV262513:LVV262514 MFR262513:MFR262514 MPN262513:MPN262514 MZJ262513:MZJ262514 NJF262513:NJF262514 NTB262513:NTB262514 OCX262513:OCX262514 OMT262513:OMT262514 OWP262513:OWP262514 PGL262513:PGL262514 PQH262513:PQH262514 QAD262513:QAD262514 QJZ262513:QJZ262514 QTV262513:QTV262514 RDR262513:RDR262514 RNN262513:RNN262514 RXJ262513:RXJ262514 SHF262513:SHF262514 SRB262513:SRB262514 TAX262513:TAX262514 TKT262513:TKT262514 TUP262513:TUP262514 UEL262513:UEL262514 UOH262513:UOH262514 UYD262513:UYD262514 VHZ262513:VHZ262514 VRV262513:VRV262514 WBR262513:WBR262514 WLN262513:WLN262514 WVJ262513:WVJ262514 B328049:B328050 IX328049:IX328050 ST328049:ST328050 ACP328049:ACP328050 AML328049:AML328050 AWH328049:AWH328050 BGD328049:BGD328050 BPZ328049:BPZ328050 BZV328049:BZV328050 CJR328049:CJR328050 CTN328049:CTN328050 DDJ328049:DDJ328050 DNF328049:DNF328050 DXB328049:DXB328050 EGX328049:EGX328050 EQT328049:EQT328050 FAP328049:FAP328050 FKL328049:FKL328050 FUH328049:FUH328050 GED328049:GED328050 GNZ328049:GNZ328050 GXV328049:GXV328050 HHR328049:HHR328050 HRN328049:HRN328050 IBJ328049:IBJ328050 ILF328049:ILF328050 IVB328049:IVB328050 JEX328049:JEX328050 JOT328049:JOT328050 JYP328049:JYP328050 KIL328049:KIL328050 KSH328049:KSH328050 LCD328049:LCD328050 LLZ328049:LLZ328050 LVV328049:LVV328050 MFR328049:MFR328050 MPN328049:MPN328050 MZJ328049:MZJ328050 NJF328049:NJF328050 NTB328049:NTB328050 OCX328049:OCX328050 OMT328049:OMT328050 OWP328049:OWP328050 PGL328049:PGL328050 PQH328049:PQH328050 QAD328049:QAD328050 QJZ328049:QJZ328050 QTV328049:QTV328050 RDR328049:RDR328050 RNN328049:RNN328050 RXJ328049:RXJ328050 SHF328049:SHF328050 SRB328049:SRB328050 TAX328049:TAX328050 TKT328049:TKT328050 TUP328049:TUP328050 UEL328049:UEL328050 UOH328049:UOH328050 UYD328049:UYD328050 VHZ328049:VHZ328050 VRV328049:VRV328050 WBR328049:WBR328050 WLN328049:WLN328050 WVJ328049:WVJ328050 B393585:B393586 IX393585:IX393586 ST393585:ST393586 ACP393585:ACP393586 AML393585:AML393586 AWH393585:AWH393586 BGD393585:BGD393586 BPZ393585:BPZ393586 BZV393585:BZV393586 CJR393585:CJR393586 CTN393585:CTN393586 DDJ393585:DDJ393586 DNF393585:DNF393586 DXB393585:DXB393586 EGX393585:EGX393586 EQT393585:EQT393586 FAP393585:FAP393586 FKL393585:FKL393586 FUH393585:FUH393586 GED393585:GED393586 GNZ393585:GNZ393586 GXV393585:GXV393586 HHR393585:HHR393586 HRN393585:HRN393586 IBJ393585:IBJ393586 ILF393585:ILF393586 IVB393585:IVB393586 JEX393585:JEX393586 JOT393585:JOT393586 JYP393585:JYP393586 KIL393585:KIL393586 KSH393585:KSH393586 LCD393585:LCD393586 LLZ393585:LLZ393586 LVV393585:LVV393586 MFR393585:MFR393586 MPN393585:MPN393586 MZJ393585:MZJ393586 NJF393585:NJF393586 NTB393585:NTB393586 OCX393585:OCX393586 OMT393585:OMT393586 OWP393585:OWP393586 PGL393585:PGL393586 PQH393585:PQH393586 QAD393585:QAD393586 QJZ393585:QJZ393586 QTV393585:QTV393586 RDR393585:RDR393586 RNN393585:RNN393586 RXJ393585:RXJ393586 SHF393585:SHF393586 SRB393585:SRB393586 TAX393585:TAX393586 TKT393585:TKT393586 TUP393585:TUP393586 UEL393585:UEL393586 UOH393585:UOH393586 UYD393585:UYD393586 VHZ393585:VHZ393586 VRV393585:VRV393586 WBR393585:WBR393586 WLN393585:WLN393586 WVJ393585:WVJ393586 B459121:B459122 IX459121:IX459122 ST459121:ST459122 ACP459121:ACP459122 AML459121:AML459122 AWH459121:AWH459122 BGD459121:BGD459122 BPZ459121:BPZ459122 BZV459121:BZV459122 CJR459121:CJR459122 CTN459121:CTN459122 DDJ459121:DDJ459122 DNF459121:DNF459122 DXB459121:DXB459122 EGX459121:EGX459122 EQT459121:EQT459122 FAP459121:FAP459122 FKL459121:FKL459122 FUH459121:FUH459122 GED459121:GED459122 GNZ459121:GNZ459122 GXV459121:GXV459122 HHR459121:HHR459122 HRN459121:HRN459122 IBJ459121:IBJ459122 ILF459121:ILF459122 IVB459121:IVB459122 JEX459121:JEX459122 JOT459121:JOT459122 JYP459121:JYP459122 KIL459121:KIL459122 KSH459121:KSH459122 LCD459121:LCD459122 LLZ459121:LLZ459122 LVV459121:LVV459122 MFR459121:MFR459122 MPN459121:MPN459122 MZJ459121:MZJ459122 NJF459121:NJF459122 NTB459121:NTB459122 OCX459121:OCX459122 OMT459121:OMT459122 OWP459121:OWP459122 PGL459121:PGL459122 PQH459121:PQH459122 QAD459121:QAD459122 QJZ459121:QJZ459122 QTV459121:QTV459122 RDR459121:RDR459122 RNN459121:RNN459122 RXJ459121:RXJ459122 SHF459121:SHF459122 SRB459121:SRB459122 TAX459121:TAX459122 TKT459121:TKT459122 TUP459121:TUP459122 UEL459121:UEL459122 UOH459121:UOH459122 UYD459121:UYD459122 VHZ459121:VHZ459122 VRV459121:VRV459122 WBR459121:WBR459122 WLN459121:WLN459122 WVJ459121:WVJ459122 B524657:B524658 IX524657:IX524658 ST524657:ST524658 ACP524657:ACP524658 AML524657:AML524658 AWH524657:AWH524658 BGD524657:BGD524658 BPZ524657:BPZ524658 BZV524657:BZV524658 CJR524657:CJR524658 CTN524657:CTN524658 DDJ524657:DDJ524658 DNF524657:DNF524658 DXB524657:DXB524658 EGX524657:EGX524658 EQT524657:EQT524658 FAP524657:FAP524658 FKL524657:FKL524658 FUH524657:FUH524658 GED524657:GED524658 GNZ524657:GNZ524658 GXV524657:GXV524658 HHR524657:HHR524658 HRN524657:HRN524658 IBJ524657:IBJ524658 ILF524657:ILF524658 IVB524657:IVB524658 JEX524657:JEX524658 JOT524657:JOT524658 JYP524657:JYP524658 KIL524657:KIL524658 KSH524657:KSH524658 LCD524657:LCD524658 LLZ524657:LLZ524658 LVV524657:LVV524658 MFR524657:MFR524658 MPN524657:MPN524658 MZJ524657:MZJ524658 NJF524657:NJF524658 NTB524657:NTB524658 OCX524657:OCX524658 OMT524657:OMT524658 OWP524657:OWP524658 PGL524657:PGL524658 PQH524657:PQH524658 QAD524657:QAD524658 QJZ524657:QJZ524658 QTV524657:QTV524658 RDR524657:RDR524658 RNN524657:RNN524658 RXJ524657:RXJ524658 SHF524657:SHF524658 SRB524657:SRB524658 TAX524657:TAX524658 TKT524657:TKT524658 TUP524657:TUP524658 UEL524657:UEL524658 UOH524657:UOH524658 UYD524657:UYD524658 VHZ524657:VHZ524658 VRV524657:VRV524658 WBR524657:WBR524658 WLN524657:WLN524658 WVJ524657:WVJ524658 B590193:B590194 IX590193:IX590194 ST590193:ST590194 ACP590193:ACP590194 AML590193:AML590194 AWH590193:AWH590194 BGD590193:BGD590194 BPZ590193:BPZ590194 BZV590193:BZV590194 CJR590193:CJR590194 CTN590193:CTN590194 DDJ590193:DDJ590194 DNF590193:DNF590194 DXB590193:DXB590194 EGX590193:EGX590194 EQT590193:EQT590194 FAP590193:FAP590194 FKL590193:FKL590194 FUH590193:FUH590194 GED590193:GED590194 GNZ590193:GNZ590194 GXV590193:GXV590194 HHR590193:HHR590194 HRN590193:HRN590194 IBJ590193:IBJ590194 ILF590193:ILF590194 IVB590193:IVB590194 JEX590193:JEX590194 JOT590193:JOT590194 JYP590193:JYP590194 KIL590193:KIL590194 KSH590193:KSH590194 LCD590193:LCD590194 LLZ590193:LLZ590194 LVV590193:LVV590194 MFR590193:MFR590194 MPN590193:MPN590194 MZJ590193:MZJ590194 NJF590193:NJF590194 NTB590193:NTB590194 OCX590193:OCX590194 OMT590193:OMT590194 OWP590193:OWP590194 PGL590193:PGL590194 PQH590193:PQH590194 QAD590193:QAD590194 QJZ590193:QJZ590194 QTV590193:QTV590194 RDR590193:RDR590194 RNN590193:RNN590194 RXJ590193:RXJ590194 SHF590193:SHF590194 SRB590193:SRB590194 TAX590193:TAX590194 TKT590193:TKT590194 TUP590193:TUP590194 UEL590193:UEL590194 UOH590193:UOH590194 UYD590193:UYD590194 VHZ590193:VHZ590194 VRV590193:VRV590194 WBR590193:WBR590194 WLN590193:WLN590194 WVJ590193:WVJ590194 B655729:B655730 IX655729:IX655730 ST655729:ST655730 ACP655729:ACP655730 AML655729:AML655730 AWH655729:AWH655730 BGD655729:BGD655730 BPZ655729:BPZ655730 BZV655729:BZV655730 CJR655729:CJR655730 CTN655729:CTN655730 DDJ655729:DDJ655730 DNF655729:DNF655730 DXB655729:DXB655730 EGX655729:EGX655730 EQT655729:EQT655730 FAP655729:FAP655730 FKL655729:FKL655730 FUH655729:FUH655730 GED655729:GED655730 GNZ655729:GNZ655730 GXV655729:GXV655730 HHR655729:HHR655730 HRN655729:HRN655730 IBJ655729:IBJ655730 ILF655729:ILF655730 IVB655729:IVB655730 JEX655729:JEX655730 JOT655729:JOT655730 JYP655729:JYP655730 KIL655729:KIL655730 KSH655729:KSH655730 LCD655729:LCD655730 LLZ655729:LLZ655730 LVV655729:LVV655730 MFR655729:MFR655730 MPN655729:MPN655730 MZJ655729:MZJ655730 NJF655729:NJF655730 NTB655729:NTB655730 OCX655729:OCX655730 OMT655729:OMT655730 OWP655729:OWP655730 PGL655729:PGL655730 PQH655729:PQH655730 QAD655729:QAD655730 QJZ655729:QJZ655730 QTV655729:QTV655730 RDR655729:RDR655730 RNN655729:RNN655730 RXJ655729:RXJ655730 SHF655729:SHF655730 SRB655729:SRB655730 TAX655729:TAX655730 TKT655729:TKT655730 TUP655729:TUP655730 UEL655729:UEL655730 UOH655729:UOH655730 UYD655729:UYD655730 VHZ655729:VHZ655730 VRV655729:VRV655730 WBR655729:WBR655730 WLN655729:WLN655730 WVJ655729:WVJ655730 B721265:B721266 IX721265:IX721266 ST721265:ST721266 ACP721265:ACP721266 AML721265:AML721266 AWH721265:AWH721266 BGD721265:BGD721266 BPZ721265:BPZ721266 BZV721265:BZV721266 CJR721265:CJR721266 CTN721265:CTN721266 DDJ721265:DDJ721266 DNF721265:DNF721266 DXB721265:DXB721266 EGX721265:EGX721266 EQT721265:EQT721266 FAP721265:FAP721266 FKL721265:FKL721266 FUH721265:FUH721266 GED721265:GED721266 GNZ721265:GNZ721266 GXV721265:GXV721266 HHR721265:HHR721266 HRN721265:HRN721266 IBJ721265:IBJ721266 ILF721265:ILF721266 IVB721265:IVB721266 JEX721265:JEX721266 JOT721265:JOT721266 JYP721265:JYP721266 KIL721265:KIL721266 KSH721265:KSH721266 LCD721265:LCD721266 LLZ721265:LLZ721266 LVV721265:LVV721266 MFR721265:MFR721266 MPN721265:MPN721266 MZJ721265:MZJ721266 NJF721265:NJF721266 NTB721265:NTB721266 OCX721265:OCX721266 OMT721265:OMT721266 OWP721265:OWP721266 PGL721265:PGL721266 PQH721265:PQH721266 QAD721265:QAD721266 QJZ721265:QJZ721266 QTV721265:QTV721266 RDR721265:RDR721266 RNN721265:RNN721266 RXJ721265:RXJ721266 SHF721265:SHF721266 SRB721265:SRB721266 TAX721265:TAX721266 TKT721265:TKT721266 TUP721265:TUP721266 UEL721265:UEL721266 UOH721265:UOH721266 UYD721265:UYD721266 VHZ721265:VHZ721266 VRV721265:VRV721266 WBR721265:WBR721266 WLN721265:WLN721266 WVJ721265:WVJ721266 B786801:B786802 IX786801:IX786802 ST786801:ST786802 ACP786801:ACP786802 AML786801:AML786802 AWH786801:AWH786802 BGD786801:BGD786802 BPZ786801:BPZ786802 BZV786801:BZV786802 CJR786801:CJR786802 CTN786801:CTN786802 DDJ786801:DDJ786802 DNF786801:DNF786802 DXB786801:DXB786802 EGX786801:EGX786802 EQT786801:EQT786802 FAP786801:FAP786802 FKL786801:FKL786802 FUH786801:FUH786802 GED786801:GED786802 GNZ786801:GNZ786802 GXV786801:GXV786802 HHR786801:HHR786802 HRN786801:HRN786802 IBJ786801:IBJ786802 ILF786801:ILF786802 IVB786801:IVB786802 JEX786801:JEX786802 JOT786801:JOT786802 JYP786801:JYP786802 KIL786801:KIL786802 KSH786801:KSH786802 LCD786801:LCD786802 LLZ786801:LLZ786802 LVV786801:LVV786802 MFR786801:MFR786802 MPN786801:MPN786802 MZJ786801:MZJ786802 NJF786801:NJF786802 NTB786801:NTB786802 OCX786801:OCX786802 OMT786801:OMT786802 OWP786801:OWP786802 PGL786801:PGL786802 PQH786801:PQH786802 QAD786801:QAD786802 QJZ786801:QJZ786802 QTV786801:QTV786802 RDR786801:RDR786802 RNN786801:RNN786802 RXJ786801:RXJ786802 SHF786801:SHF786802 SRB786801:SRB786802 TAX786801:TAX786802 TKT786801:TKT786802 TUP786801:TUP786802 UEL786801:UEL786802 UOH786801:UOH786802 UYD786801:UYD786802 VHZ786801:VHZ786802 VRV786801:VRV786802 WBR786801:WBR786802 WLN786801:WLN786802 WVJ786801:WVJ786802 B852337:B852338 IX852337:IX852338 ST852337:ST852338 ACP852337:ACP852338 AML852337:AML852338 AWH852337:AWH852338 BGD852337:BGD852338 BPZ852337:BPZ852338 BZV852337:BZV852338 CJR852337:CJR852338 CTN852337:CTN852338 DDJ852337:DDJ852338 DNF852337:DNF852338 DXB852337:DXB852338 EGX852337:EGX852338 EQT852337:EQT852338 FAP852337:FAP852338 FKL852337:FKL852338 FUH852337:FUH852338 GED852337:GED852338 GNZ852337:GNZ852338 GXV852337:GXV852338 HHR852337:HHR852338 HRN852337:HRN852338 IBJ852337:IBJ852338 ILF852337:ILF852338 IVB852337:IVB852338 JEX852337:JEX852338 JOT852337:JOT852338 JYP852337:JYP852338 KIL852337:KIL852338 KSH852337:KSH852338 LCD852337:LCD852338 LLZ852337:LLZ852338 LVV852337:LVV852338 MFR852337:MFR852338 MPN852337:MPN852338 MZJ852337:MZJ852338 NJF852337:NJF852338 NTB852337:NTB852338 OCX852337:OCX852338 OMT852337:OMT852338 OWP852337:OWP852338 PGL852337:PGL852338 PQH852337:PQH852338 QAD852337:QAD852338 QJZ852337:QJZ852338 QTV852337:QTV852338 RDR852337:RDR852338 RNN852337:RNN852338 RXJ852337:RXJ852338 SHF852337:SHF852338 SRB852337:SRB852338 TAX852337:TAX852338 TKT852337:TKT852338 TUP852337:TUP852338 UEL852337:UEL852338 UOH852337:UOH852338 UYD852337:UYD852338 VHZ852337:VHZ852338 VRV852337:VRV852338 WBR852337:WBR852338 WLN852337:WLN852338 WVJ852337:WVJ852338 B917873:B917874 IX917873:IX917874 ST917873:ST917874 ACP917873:ACP917874 AML917873:AML917874 AWH917873:AWH917874 BGD917873:BGD917874 BPZ917873:BPZ917874 BZV917873:BZV917874 CJR917873:CJR917874 CTN917873:CTN917874 DDJ917873:DDJ917874 DNF917873:DNF917874 DXB917873:DXB917874 EGX917873:EGX917874 EQT917873:EQT917874 FAP917873:FAP917874 FKL917873:FKL917874 FUH917873:FUH917874 GED917873:GED917874 GNZ917873:GNZ917874 GXV917873:GXV917874 HHR917873:HHR917874 HRN917873:HRN917874 IBJ917873:IBJ917874 ILF917873:ILF917874 IVB917873:IVB917874 JEX917873:JEX917874 JOT917873:JOT917874 JYP917873:JYP917874 KIL917873:KIL917874 KSH917873:KSH917874 LCD917873:LCD917874 LLZ917873:LLZ917874 LVV917873:LVV917874 MFR917873:MFR917874 MPN917873:MPN917874 MZJ917873:MZJ917874 NJF917873:NJF917874 NTB917873:NTB917874 OCX917873:OCX917874 OMT917873:OMT917874 OWP917873:OWP917874 PGL917873:PGL917874 PQH917873:PQH917874 QAD917873:QAD917874 QJZ917873:QJZ917874 QTV917873:QTV917874 RDR917873:RDR917874 RNN917873:RNN917874 RXJ917873:RXJ917874 SHF917873:SHF917874 SRB917873:SRB917874 TAX917873:TAX917874 TKT917873:TKT917874 TUP917873:TUP917874 UEL917873:UEL917874 UOH917873:UOH917874 UYD917873:UYD917874 VHZ917873:VHZ917874 VRV917873:VRV917874 WBR917873:WBR917874 WLN917873:WLN917874 WVJ917873:WVJ917874 B983409:B983410 IX983409:IX983410 ST983409:ST983410 ACP983409:ACP983410 AML983409:AML983410 AWH983409:AWH983410 BGD983409:BGD983410 BPZ983409:BPZ983410 BZV983409:BZV983410 CJR983409:CJR983410 CTN983409:CTN983410 DDJ983409:DDJ983410 DNF983409:DNF983410 DXB983409:DXB983410 EGX983409:EGX983410 EQT983409:EQT983410 FAP983409:FAP983410 FKL983409:FKL983410 FUH983409:FUH983410 GED983409:GED983410 GNZ983409:GNZ983410 GXV983409:GXV983410 HHR983409:HHR983410 HRN983409:HRN983410 IBJ983409:IBJ983410 ILF983409:ILF983410 IVB983409:IVB983410 JEX983409:JEX983410 JOT983409:JOT983410 JYP983409:JYP983410 KIL983409:KIL983410 KSH983409:KSH983410 LCD983409:LCD983410 LLZ983409:LLZ983410 LVV983409:LVV983410 MFR983409:MFR983410 MPN983409:MPN983410 MZJ983409:MZJ983410 NJF983409:NJF983410 NTB983409:NTB983410 OCX983409:OCX983410 OMT983409:OMT983410 OWP983409:OWP983410 PGL983409:PGL983410 PQH983409:PQH983410 QAD983409:QAD983410 QJZ983409:QJZ983410 QTV983409:QTV983410 RDR983409:RDR983410 RNN983409:RNN983410 RXJ983409:RXJ983410 SHF983409:SHF983410 SRB983409:SRB983410 TAX983409:TAX983410 TKT983409:TKT983410 TUP983409:TUP983410 UEL983409:UEL983410 UOH983409:UOH983410 UYD983409:UYD983410 VHZ983409:VHZ983410 VRV983409:VRV983410 WBR983409:WBR983410 WLN983409:WLN983410 WVJ983409:WVJ983410 B399:B400 IX399:IX400 ST399:ST400 ACP399:ACP400 AML399:AML400 AWH399:AWH400 BGD399:BGD400 BPZ399:BPZ400 BZV399:BZV400 CJR399:CJR400 CTN399:CTN400 DDJ399:DDJ400 DNF399:DNF400 DXB399:DXB400 EGX399:EGX400 EQT399:EQT400 FAP399:FAP400 FKL399:FKL400 FUH399:FUH400 GED399:GED400 GNZ399:GNZ400 GXV399:GXV400 HHR399:HHR400 HRN399:HRN400 IBJ399:IBJ400 ILF399:ILF400 IVB399:IVB400 JEX399:JEX400 JOT399:JOT400 JYP399:JYP400 KIL399:KIL400 KSH399:KSH400 LCD399:LCD400 LLZ399:LLZ400 LVV399:LVV400 MFR399:MFR400 MPN399:MPN400 MZJ399:MZJ400 NJF399:NJF400 NTB399:NTB400 OCX399:OCX400 OMT399:OMT400 OWP399:OWP400 PGL399:PGL400 PQH399:PQH400 QAD399:QAD400 QJZ399:QJZ400 QTV399:QTV400 RDR399:RDR400 RNN399:RNN400 RXJ399:RXJ400 SHF399:SHF400 SRB399:SRB400 TAX399:TAX400 TKT399:TKT400 TUP399:TUP400 UEL399:UEL400 UOH399:UOH400 UYD399:UYD400 VHZ399:VHZ400 VRV399:VRV400 WBR399:WBR400 WLN399:WLN400 WVJ399:WVJ400 B65994:B65995 IX65994:IX65995 ST65994:ST65995 ACP65994:ACP65995 AML65994:AML65995 AWH65994:AWH65995 BGD65994:BGD65995 BPZ65994:BPZ65995 BZV65994:BZV65995 CJR65994:CJR65995 CTN65994:CTN65995 DDJ65994:DDJ65995 DNF65994:DNF65995 DXB65994:DXB65995 EGX65994:EGX65995 EQT65994:EQT65995 FAP65994:FAP65995 FKL65994:FKL65995 FUH65994:FUH65995 GED65994:GED65995 GNZ65994:GNZ65995 GXV65994:GXV65995 HHR65994:HHR65995 HRN65994:HRN65995 IBJ65994:IBJ65995 ILF65994:ILF65995 IVB65994:IVB65995 JEX65994:JEX65995 JOT65994:JOT65995 JYP65994:JYP65995 KIL65994:KIL65995 KSH65994:KSH65995 LCD65994:LCD65995 LLZ65994:LLZ65995 LVV65994:LVV65995 MFR65994:MFR65995 MPN65994:MPN65995 MZJ65994:MZJ65995 NJF65994:NJF65995 NTB65994:NTB65995 OCX65994:OCX65995 OMT65994:OMT65995 OWP65994:OWP65995 PGL65994:PGL65995 PQH65994:PQH65995 QAD65994:QAD65995 QJZ65994:QJZ65995 QTV65994:QTV65995 RDR65994:RDR65995 RNN65994:RNN65995 RXJ65994:RXJ65995 SHF65994:SHF65995 SRB65994:SRB65995 TAX65994:TAX65995 TKT65994:TKT65995 TUP65994:TUP65995 UEL65994:UEL65995 UOH65994:UOH65995 UYD65994:UYD65995 VHZ65994:VHZ65995 VRV65994:VRV65995 WBR65994:WBR65995 WLN65994:WLN65995 WVJ65994:WVJ65995 B131530:B131531 IX131530:IX131531 ST131530:ST131531 ACP131530:ACP131531 AML131530:AML131531 AWH131530:AWH131531 BGD131530:BGD131531 BPZ131530:BPZ131531 BZV131530:BZV131531 CJR131530:CJR131531 CTN131530:CTN131531 DDJ131530:DDJ131531 DNF131530:DNF131531 DXB131530:DXB131531 EGX131530:EGX131531 EQT131530:EQT131531 FAP131530:FAP131531 FKL131530:FKL131531 FUH131530:FUH131531 GED131530:GED131531 GNZ131530:GNZ131531 GXV131530:GXV131531 HHR131530:HHR131531 HRN131530:HRN131531 IBJ131530:IBJ131531 ILF131530:ILF131531 IVB131530:IVB131531 JEX131530:JEX131531 JOT131530:JOT131531 JYP131530:JYP131531 KIL131530:KIL131531 KSH131530:KSH131531 LCD131530:LCD131531 LLZ131530:LLZ131531 LVV131530:LVV131531 MFR131530:MFR131531 MPN131530:MPN131531 MZJ131530:MZJ131531 NJF131530:NJF131531 NTB131530:NTB131531 OCX131530:OCX131531 OMT131530:OMT131531 OWP131530:OWP131531 PGL131530:PGL131531 PQH131530:PQH131531 QAD131530:QAD131531 QJZ131530:QJZ131531 QTV131530:QTV131531 RDR131530:RDR131531 RNN131530:RNN131531 RXJ131530:RXJ131531 SHF131530:SHF131531 SRB131530:SRB131531 TAX131530:TAX131531 TKT131530:TKT131531 TUP131530:TUP131531 UEL131530:UEL131531 UOH131530:UOH131531 UYD131530:UYD131531 VHZ131530:VHZ131531 VRV131530:VRV131531 WBR131530:WBR131531 WLN131530:WLN131531 WVJ131530:WVJ131531 B197066:B197067 IX197066:IX197067 ST197066:ST197067 ACP197066:ACP197067 AML197066:AML197067 AWH197066:AWH197067 BGD197066:BGD197067 BPZ197066:BPZ197067 BZV197066:BZV197067 CJR197066:CJR197067 CTN197066:CTN197067 DDJ197066:DDJ197067 DNF197066:DNF197067 DXB197066:DXB197067 EGX197066:EGX197067 EQT197066:EQT197067 FAP197066:FAP197067 FKL197066:FKL197067 FUH197066:FUH197067 GED197066:GED197067 GNZ197066:GNZ197067 GXV197066:GXV197067 HHR197066:HHR197067 HRN197066:HRN197067 IBJ197066:IBJ197067 ILF197066:ILF197067 IVB197066:IVB197067 JEX197066:JEX197067 JOT197066:JOT197067 JYP197066:JYP197067 KIL197066:KIL197067 KSH197066:KSH197067 LCD197066:LCD197067 LLZ197066:LLZ197067 LVV197066:LVV197067 MFR197066:MFR197067 MPN197066:MPN197067 MZJ197066:MZJ197067 NJF197066:NJF197067 NTB197066:NTB197067 OCX197066:OCX197067 OMT197066:OMT197067 OWP197066:OWP197067 PGL197066:PGL197067 PQH197066:PQH197067 QAD197066:QAD197067 QJZ197066:QJZ197067 QTV197066:QTV197067 RDR197066:RDR197067 RNN197066:RNN197067 RXJ197066:RXJ197067 SHF197066:SHF197067 SRB197066:SRB197067 TAX197066:TAX197067 TKT197066:TKT197067 TUP197066:TUP197067 UEL197066:UEL197067 UOH197066:UOH197067 UYD197066:UYD197067 VHZ197066:VHZ197067 VRV197066:VRV197067 WBR197066:WBR197067 WLN197066:WLN197067 WVJ197066:WVJ197067 B262602:B262603 IX262602:IX262603 ST262602:ST262603 ACP262602:ACP262603 AML262602:AML262603 AWH262602:AWH262603 BGD262602:BGD262603 BPZ262602:BPZ262603 BZV262602:BZV262603 CJR262602:CJR262603 CTN262602:CTN262603 DDJ262602:DDJ262603 DNF262602:DNF262603 DXB262602:DXB262603 EGX262602:EGX262603 EQT262602:EQT262603 FAP262602:FAP262603 FKL262602:FKL262603 FUH262602:FUH262603 GED262602:GED262603 GNZ262602:GNZ262603 GXV262602:GXV262603 HHR262602:HHR262603 HRN262602:HRN262603 IBJ262602:IBJ262603 ILF262602:ILF262603 IVB262602:IVB262603 JEX262602:JEX262603 JOT262602:JOT262603 JYP262602:JYP262603 KIL262602:KIL262603 KSH262602:KSH262603 LCD262602:LCD262603 LLZ262602:LLZ262603 LVV262602:LVV262603 MFR262602:MFR262603 MPN262602:MPN262603 MZJ262602:MZJ262603 NJF262602:NJF262603 NTB262602:NTB262603 OCX262602:OCX262603 OMT262602:OMT262603 OWP262602:OWP262603 PGL262602:PGL262603 PQH262602:PQH262603 QAD262602:QAD262603 QJZ262602:QJZ262603 QTV262602:QTV262603 RDR262602:RDR262603 RNN262602:RNN262603 RXJ262602:RXJ262603 SHF262602:SHF262603 SRB262602:SRB262603 TAX262602:TAX262603 TKT262602:TKT262603 TUP262602:TUP262603 UEL262602:UEL262603 UOH262602:UOH262603 UYD262602:UYD262603 VHZ262602:VHZ262603 VRV262602:VRV262603 WBR262602:WBR262603 WLN262602:WLN262603 WVJ262602:WVJ262603 B328138:B328139 IX328138:IX328139 ST328138:ST328139 ACP328138:ACP328139 AML328138:AML328139 AWH328138:AWH328139 BGD328138:BGD328139 BPZ328138:BPZ328139 BZV328138:BZV328139 CJR328138:CJR328139 CTN328138:CTN328139 DDJ328138:DDJ328139 DNF328138:DNF328139 DXB328138:DXB328139 EGX328138:EGX328139 EQT328138:EQT328139 FAP328138:FAP328139 FKL328138:FKL328139 FUH328138:FUH328139 GED328138:GED328139 GNZ328138:GNZ328139 GXV328138:GXV328139 HHR328138:HHR328139 HRN328138:HRN328139 IBJ328138:IBJ328139 ILF328138:ILF328139 IVB328138:IVB328139 JEX328138:JEX328139 JOT328138:JOT328139 JYP328138:JYP328139 KIL328138:KIL328139 KSH328138:KSH328139 LCD328138:LCD328139 LLZ328138:LLZ328139 LVV328138:LVV328139 MFR328138:MFR328139 MPN328138:MPN328139 MZJ328138:MZJ328139 NJF328138:NJF328139 NTB328138:NTB328139 OCX328138:OCX328139 OMT328138:OMT328139 OWP328138:OWP328139 PGL328138:PGL328139 PQH328138:PQH328139 QAD328138:QAD328139 QJZ328138:QJZ328139 QTV328138:QTV328139 RDR328138:RDR328139 RNN328138:RNN328139 RXJ328138:RXJ328139 SHF328138:SHF328139 SRB328138:SRB328139 TAX328138:TAX328139 TKT328138:TKT328139 TUP328138:TUP328139 UEL328138:UEL328139 UOH328138:UOH328139 UYD328138:UYD328139 VHZ328138:VHZ328139 VRV328138:VRV328139 WBR328138:WBR328139 WLN328138:WLN328139 WVJ328138:WVJ328139 B393674:B393675 IX393674:IX393675 ST393674:ST393675 ACP393674:ACP393675 AML393674:AML393675 AWH393674:AWH393675 BGD393674:BGD393675 BPZ393674:BPZ393675 BZV393674:BZV393675 CJR393674:CJR393675 CTN393674:CTN393675 DDJ393674:DDJ393675 DNF393674:DNF393675 DXB393674:DXB393675 EGX393674:EGX393675 EQT393674:EQT393675 FAP393674:FAP393675 FKL393674:FKL393675 FUH393674:FUH393675 GED393674:GED393675 GNZ393674:GNZ393675 GXV393674:GXV393675 HHR393674:HHR393675 HRN393674:HRN393675 IBJ393674:IBJ393675 ILF393674:ILF393675 IVB393674:IVB393675 JEX393674:JEX393675 JOT393674:JOT393675 JYP393674:JYP393675 KIL393674:KIL393675 KSH393674:KSH393675 LCD393674:LCD393675 LLZ393674:LLZ393675 LVV393674:LVV393675 MFR393674:MFR393675 MPN393674:MPN393675 MZJ393674:MZJ393675 NJF393674:NJF393675 NTB393674:NTB393675 OCX393674:OCX393675 OMT393674:OMT393675 OWP393674:OWP393675 PGL393674:PGL393675 PQH393674:PQH393675 QAD393674:QAD393675 QJZ393674:QJZ393675 QTV393674:QTV393675 RDR393674:RDR393675 RNN393674:RNN393675 RXJ393674:RXJ393675 SHF393674:SHF393675 SRB393674:SRB393675 TAX393674:TAX393675 TKT393674:TKT393675 TUP393674:TUP393675 UEL393674:UEL393675 UOH393674:UOH393675 UYD393674:UYD393675 VHZ393674:VHZ393675 VRV393674:VRV393675 WBR393674:WBR393675 WLN393674:WLN393675 WVJ393674:WVJ393675 B459210:B459211 IX459210:IX459211 ST459210:ST459211 ACP459210:ACP459211 AML459210:AML459211 AWH459210:AWH459211 BGD459210:BGD459211 BPZ459210:BPZ459211 BZV459210:BZV459211 CJR459210:CJR459211 CTN459210:CTN459211 DDJ459210:DDJ459211 DNF459210:DNF459211 DXB459210:DXB459211 EGX459210:EGX459211 EQT459210:EQT459211 FAP459210:FAP459211 FKL459210:FKL459211 FUH459210:FUH459211 GED459210:GED459211 GNZ459210:GNZ459211 GXV459210:GXV459211 HHR459210:HHR459211 HRN459210:HRN459211 IBJ459210:IBJ459211 ILF459210:ILF459211 IVB459210:IVB459211 JEX459210:JEX459211 JOT459210:JOT459211 JYP459210:JYP459211 KIL459210:KIL459211 KSH459210:KSH459211 LCD459210:LCD459211 LLZ459210:LLZ459211 LVV459210:LVV459211 MFR459210:MFR459211 MPN459210:MPN459211 MZJ459210:MZJ459211 NJF459210:NJF459211 NTB459210:NTB459211 OCX459210:OCX459211 OMT459210:OMT459211 OWP459210:OWP459211 PGL459210:PGL459211 PQH459210:PQH459211 QAD459210:QAD459211 QJZ459210:QJZ459211 QTV459210:QTV459211 RDR459210:RDR459211 RNN459210:RNN459211 RXJ459210:RXJ459211 SHF459210:SHF459211 SRB459210:SRB459211 TAX459210:TAX459211 TKT459210:TKT459211 TUP459210:TUP459211 UEL459210:UEL459211 UOH459210:UOH459211 UYD459210:UYD459211 VHZ459210:VHZ459211 VRV459210:VRV459211 WBR459210:WBR459211 WLN459210:WLN459211 WVJ459210:WVJ459211 B524746:B524747 IX524746:IX524747 ST524746:ST524747 ACP524746:ACP524747 AML524746:AML524747 AWH524746:AWH524747 BGD524746:BGD524747 BPZ524746:BPZ524747 BZV524746:BZV524747 CJR524746:CJR524747 CTN524746:CTN524747 DDJ524746:DDJ524747 DNF524746:DNF524747 DXB524746:DXB524747 EGX524746:EGX524747 EQT524746:EQT524747 FAP524746:FAP524747 FKL524746:FKL524747 FUH524746:FUH524747 GED524746:GED524747 GNZ524746:GNZ524747 GXV524746:GXV524747 HHR524746:HHR524747 HRN524746:HRN524747 IBJ524746:IBJ524747 ILF524746:ILF524747 IVB524746:IVB524747 JEX524746:JEX524747 JOT524746:JOT524747 JYP524746:JYP524747 KIL524746:KIL524747 KSH524746:KSH524747 LCD524746:LCD524747 LLZ524746:LLZ524747 LVV524746:LVV524747 MFR524746:MFR524747 MPN524746:MPN524747 MZJ524746:MZJ524747 NJF524746:NJF524747 NTB524746:NTB524747 OCX524746:OCX524747 OMT524746:OMT524747 OWP524746:OWP524747 PGL524746:PGL524747 PQH524746:PQH524747 QAD524746:QAD524747 QJZ524746:QJZ524747 QTV524746:QTV524747 RDR524746:RDR524747 RNN524746:RNN524747 RXJ524746:RXJ524747 SHF524746:SHF524747 SRB524746:SRB524747 TAX524746:TAX524747 TKT524746:TKT524747 TUP524746:TUP524747 UEL524746:UEL524747 UOH524746:UOH524747 UYD524746:UYD524747 VHZ524746:VHZ524747 VRV524746:VRV524747 WBR524746:WBR524747 WLN524746:WLN524747 WVJ524746:WVJ524747 B590282:B590283 IX590282:IX590283 ST590282:ST590283 ACP590282:ACP590283 AML590282:AML590283 AWH590282:AWH590283 BGD590282:BGD590283 BPZ590282:BPZ590283 BZV590282:BZV590283 CJR590282:CJR590283 CTN590282:CTN590283 DDJ590282:DDJ590283 DNF590282:DNF590283 DXB590282:DXB590283 EGX590282:EGX590283 EQT590282:EQT590283 FAP590282:FAP590283 FKL590282:FKL590283 FUH590282:FUH590283 GED590282:GED590283 GNZ590282:GNZ590283 GXV590282:GXV590283 HHR590282:HHR590283 HRN590282:HRN590283 IBJ590282:IBJ590283 ILF590282:ILF590283 IVB590282:IVB590283 JEX590282:JEX590283 JOT590282:JOT590283 JYP590282:JYP590283 KIL590282:KIL590283 KSH590282:KSH590283 LCD590282:LCD590283 LLZ590282:LLZ590283 LVV590282:LVV590283 MFR590282:MFR590283 MPN590282:MPN590283 MZJ590282:MZJ590283 NJF590282:NJF590283 NTB590282:NTB590283 OCX590282:OCX590283 OMT590282:OMT590283 OWP590282:OWP590283 PGL590282:PGL590283 PQH590282:PQH590283 QAD590282:QAD590283 QJZ590282:QJZ590283 QTV590282:QTV590283 RDR590282:RDR590283 RNN590282:RNN590283 RXJ590282:RXJ590283 SHF590282:SHF590283 SRB590282:SRB590283 TAX590282:TAX590283 TKT590282:TKT590283 TUP590282:TUP590283 UEL590282:UEL590283 UOH590282:UOH590283 UYD590282:UYD590283 VHZ590282:VHZ590283 VRV590282:VRV590283 WBR590282:WBR590283 WLN590282:WLN590283 WVJ590282:WVJ590283 B655818:B655819 IX655818:IX655819 ST655818:ST655819 ACP655818:ACP655819 AML655818:AML655819 AWH655818:AWH655819 BGD655818:BGD655819 BPZ655818:BPZ655819 BZV655818:BZV655819 CJR655818:CJR655819 CTN655818:CTN655819 DDJ655818:DDJ655819 DNF655818:DNF655819 DXB655818:DXB655819 EGX655818:EGX655819 EQT655818:EQT655819 FAP655818:FAP655819 FKL655818:FKL655819 FUH655818:FUH655819 GED655818:GED655819 GNZ655818:GNZ655819 GXV655818:GXV655819 HHR655818:HHR655819 HRN655818:HRN655819 IBJ655818:IBJ655819 ILF655818:ILF655819 IVB655818:IVB655819 JEX655818:JEX655819 JOT655818:JOT655819 JYP655818:JYP655819 KIL655818:KIL655819 KSH655818:KSH655819 LCD655818:LCD655819 LLZ655818:LLZ655819 LVV655818:LVV655819 MFR655818:MFR655819 MPN655818:MPN655819 MZJ655818:MZJ655819 NJF655818:NJF655819 NTB655818:NTB655819 OCX655818:OCX655819 OMT655818:OMT655819 OWP655818:OWP655819 PGL655818:PGL655819 PQH655818:PQH655819 QAD655818:QAD655819 QJZ655818:QJZ655819 QTV655818:QTV655819 RDR655818:RDR655819 RNN655818:RNN655819 RXJ655818:RXJ655819 SHF655818:SHF655819 SRB655818:SRB655819 TAX655818:TAX655819 TKT655818:TKT655819 TUP655818:TUP655819 UEL655818:UEL655819 UOH655818:UOH655819 UYD655818:UYD655819 VHZ655818:VHZ655819 VRV655818:VRV655819 WBR655818:WBR655819 WLN655818:WLN655819 WVJ655818:WVJ655819 B721354:B721355 IX721354:IX721355 ST721354:ST721355 ACP721354:ACP721355 AML721354:AML721355 AWH721354:AWH721355 BGD721354:BGD721355 BPZ721354:BPZ721355 BZV721354:BZV721355 CJR721354:CJR721355 CTN721354:CTN721355 DDJ721354:DDJ721355 DNF721354:DNF721355 DXB721354:DXB721355 EGX721354:EGX721355 EQT721354:EQT721355 FAP721354:FAP721355 FKL721354:FKL721355 FUH721354:FUH721355 GED721354:GED721355 GNZ721354:GNZ721355 GXV721354:GXV721355 HHR721354:HHR721355 HRN721354:HRN721355 IBJ721354:IBJ721355 ILF721354:ILF721355 IVB721354:IVB721355 JEX721354:JEX721355 JOT721354:JOT721355 JYP721354:JYP721355 KIL721354:KIL721355 KSH721354:KSH721355 LCD721354:LCD721355 LLZ721354:LLZ721355 LVV721354:LVV721355 MFR721354:MFR721355 MPN721354:MPN721355 MZJ721354:MZJ721355 NJF721354:NJF721355 NTB721354:NTB721355 OCX721354:OCX721355 OMT721354:OMT721355 OWP721354:OWP721355 PGL721354:PGL721355 PQH721354:PQH721355 QAD721354:QAD721355 QJZ721354:QJZ721355 QTV721354:QTV721355 RDR721354:RDR721355 RNN721354:RNN721355 RXJ721354:RXJ721355 SHF721354:SHF721355 SRB721354:SRB721355 TAX721354:TAX721355 TKT721354:TKT721355 TUP721354:TUP721355 UEL721354:UEL721355 UOH721354:UOH721355 UYD721354:UYD721355 VHZ721354:VHZ721355 VRV721354:VRV721355 WBR721354:WBR721355 WLN721354:WLN721355 WVJ721354:WVJ721355 B786890:B786891 IX786890:IX786891 ST786890:ST786891 ACP786890:ACP786891 AML786890:AML786891 AWH786890:AWH786891 BGD786890:BGD786891 BPZ786890:BPZ786891 BZV786890:BZV786891 CJR786890:CJR786891 CTN786890:CTN786891 DDJ786890:DDJ786891 DNF786890:DNF786891 DXB786890:DXB786891 EGX786890:EGX786891 EQT786890:EQT786891 FAP786890:FAP786891 FKL786890:FKL786891 FUH786890:FUH786891 GED786890:GED786891 GNZ786890:GNZ786891 GXV786890:GXV786891 HHR786890:HHR786891 HRN786890:HRN786891 IBJ786890:IBJ786891 ILF786890:ILF786891 IVB786890:IVB786891 JEX786890:JEX786891 JOT786890:JOT786891 JYP786890:JYP786891 KIL786890:KIL786891 KSH786890:KSH786891 LCD786890:LCD786891 LLZ786890:LLZ786891 LVV786890:LVV786891 MFR786890:MFR786891 MPN786890:MPN786891 MZJ786890:MZJ786891 NJF786890:NJF786891 NTB786890:NTB786891 OCX786890:OCX786891 OMT786890:OMT786891 OWP786890:OWP786891 PGL786890:PGL786891 PQH786890:PQH786891 QAD786890:QAD786891 QJZ786890:QJZ786891 QTV786890:QTV786891 RDR786890:RDR786891 RNN786890:RNN786891 RXJ786890:RXJ786891 SHF786890:SHF786891 SRB786890:SRB786891 TAX786890:TAX786891 TKT786890:TKT786891 TUP786890:TUP786891 UEL786890:UEL786891 UOH786890:UOH786891 UYD786890:UYD786891 VHZ786890:VHZ786891 VRV786890:VRV786891 WBR786890:WBR786891 WLN786890:WLN786891 WVJ786890:WVJ786891 B852426:B852427 IX852426:IX852427 ST852426:ST852427 ACP852426:ACP852427 AML852426:AML852427 AWH852426:AWH852427 BGD852426:BGD852427 BPZ852426:BPZ852427 BZV852426:BZV852427 CJR852426:CJR852427 CTN852426:CTN852427 DDJ852426:DDJ852427 DNF852426:DNF852427 DXB852426:DXB852427 EGX852426:EGX852427 EQT852426:EQT852427 FAP852426:FAP852427 FKL852426:FKL852427 FUH852426:FUH852427 GED852426:GED852427 GNZ852426:GNZ852427 GXV852426:GXV852427 HHR852426:HHR852427 HRN852426:HRN852427 IBJ852426:IBJ852427 ILF852426:ILF852427 IVB852426:IVB852427 JEX852426:JEX852427 JOT852426:JOT852427 JYP852426:JYP852427 KIL852426:KIL852427 KSH852426:KSH852427 LCD852426:LCD852427 LLZ852426:LLZ852427 LVV852426:LVV852427 MFR852426:MFR852427 MPN852426:MPN852427 MZJ852426:MZJ852427 NJF852426:NJF852427 NTB852426:NTB852427 OCX852426:OCX852427 OMT852426:OMT852427 OWP852426:OWP852427 PGL852426:PGL852427 PQH852426:PQH852427 QAD852426:QAD852427 QJZ852426:QJZ852427 QTV852426:QTV852427 RDR852426:RDR852427 RNN852426:RNN852427 RXJ852426:RXJ852427 SHF852426:SHF852427 SRB852426:SRB852427 TAX852426:TAX852427 TKT852426:TKT852427 TUP852426:TUP852427 UEL852426:UEL852427 UOH852426:UOH852427 UYD852426:UYD852427 VHZ852426:VHZ852427 VRV852426:VRV852427 WBR852426:WBR852427 WLN852426:WLN852427 WVJ852426:WVJ852427 B917962:B917963 IX917962:IX917963 ST917962:ST917963 ACP917962:ACP917963 AML917962:AML917963 AWH917962:AWH917963 BGD917962:BGD917963 BPZ917962:BPZ917963 BZV917962:BZV917963 CJR917962:CJR917963 CTN917962:CTN917963 DDJ917962:DDJ917963 DNF917962:DNF917963 DXB917962:DXB917963 EGX917962:EGX917963 EQT917962:EQT917963 FAP917962:FAP917963 FKL917962:FKL917963 FUH917962:FUH917963 GED917962:GED917963 GNZ917962:GNZ917963 GXV917962:GXV917963 HHR917962:HHR917963 HRN917962:HRN917963 IBJ917962:IBJ917963 ILF917962:ILF917963 IVB917962:IVB917963 JEX917962:JEX917963 JOT917962:JOT917963 JYP917962:JYP917963 KIL917962:KIL917963 KSH917962:KSH917963 LCD917962:LCD917963 LLZ917962:LLZ917963 LVV917962:LVV917963 MFR917962:MFR917963 MPN917962:MPN917963 MZJ917962:MZJ917963 NJF917962:NJF917963 NTB917962:NTB917963 OCX917962:OCX917963 OMT917962:OMT917963 OWP917962:OWP917963 PGL917962:PGL917963 PQH917962:PQH917963 QAD917962:QAD917963 QJZ917962:QJZ917963 QTV917962:QTV917963 RDR917962:RDR917963 RNN917962:RNN917963 RXJ917962:RXJ917963 SHF917962:SHF917963 SRB917962:SRB917963 TAX917962:TAX917963 TKT917962:TKT917963 TUP917962:TUP917963 UEL917962:UEL917963 UOH917962:UOH917963 UYD917962:UYD917963 VHZ917962:VHZ917963 VRV917962:VRV917963 WBR917962:WBR917963 WLN917962:WLN917963 WVJ917962:WVJ917963 B983498:B983499 IX983498:IX983499 ST983498:ST983499 ACP983498:ACP983499 AML983498:AML983499 AWH983498:AWH983499 BGD983498:BGD983499 BPZ983498:BPZ983499 BZV983498:BZV983499 CJR983498:CJR983499 CTN983498:CTN983499 DDJ983498:DDJ983499 DNF983498:DNF983499 DXB983498:DXB983499 EGX983498:EGX983499 EQT983498:EQT983499 FAP983498:FAP983499 FKL983498:FKL983499 FUH983498:FUH983499 GED983498:GED983499 GNZ983498:GNZ983499 GXV983498:GXV983499 HHR983498:HHR983499 HRN983498:HRN983499 IBJ983498:IBJ983499 ILF983498:ILF983499 IVB983498:IVB983499 JEX983498:JEX983499 JOT983498:JOT983499 JYP983498:JYP983499 KIL983498:KIL983499 KSH983498:KSH983499 LCD983498:LCD983499 LLZ983498:LLZ983499 LVV983498:LVV983499 MFR983498:MFR983499 MPN983498:MPN983499 MZJ983498:MZJ983499 NJF983498:NJF983499 NTB983498:NTB983499 OCX983498:OCX983499 OMT983498:OMT983499 OWP983498:OWP983499 PGL983498:PGL983499 PQH983498:PQH983499 QAD983498:QAD983499 QJZ983498:QJZ983499 QTV983498:QTV983499 RDR983498:RDR983499 RNN983498:RNN983499 RXJ983498:RXJ983499 SHF983498:SHF983499 SRB983498:SRB983499 TAX983498:TAX983499 TKT983498:TKT983499 TUP983498:TUP983499 UEL983498:UEL983499 UOH983498:UOH983499 UYD983498:UYD983499 VHZ983498:VHZ983499 VRV983498:VRV983499 WBR983498:WBR983499 WLN983498:WLN983499 WVJ983498:WVJ983499 WVJ69:WVJ70 WLN69:WLN70 WBR69:WBR70 VRV69:VRV70 VHZ69:VHZ70 UYD69:UYD70 UOH69:UOH70 UEL69:UEL70 TUP69:TUP70 TKT69:TKT70 TAX69:TAX70 SRB69:SRB70 SHF69:SHF70 RXJ69:RXJ70 RNN69:RNN70 RDR69:RDR70 QTV69:QTV70 QJZ69:QJZ70 QAD69:QAD70 PQH69:PQH70 PGL69:PGL70 OWP69:OWP70 OMT69:OMT70 OCX69:OCX70 NTB69:NTB70 NJF69:NJF70 MZJ69:MZJ70 MPN69:MPN70 MFR69:MFR70 LVV69:LVV70 LLZ69:LLZ70 LCD69:LCD70 KSH69:KSH70 KIL69:KIL70 JYP69:JYP70 JOT69:JOT70 JEX69:JEX70 IVB69:IVB70 ILF69:ILF70 IBJ69:IBJ70 HRN69:HRN70 HHR69:HHR70 GXV69:GXV70 GNZ69:GNZ70 GED69:GED70 FUH69:FUH70 FKL69:FKL70 FAP69:FAP70 EQT69:EQT70 EGX69:EGX70 DXB69:DXB70 DNF69:DNF70 DDJ69:DDJ70 CTN69:CTN70 CJR69:CJR70 BZV69:BZV70 BPZ69:BPZ70 BGD69:BGD70 AWH69:AWH70 AML69:AML70 ACP69:ACP70 ST69:ST70 IX69:IX70 B69:B70">
      <formula1>"àñ³Ï³Ï³Ý"</formula1>
    </dataValidation>
  </dataValidations>
  <hyperlinks>
    <hyperlink ref="B36" location="_ftn4" display="_ftn4"/>
    <hyperlink ref="B49" location="_ftn4" display="_ftn4"/>
    <hyperlink ref="B116" location="_ftn4" display="_ftn4"/>
    <hyperlink ref="B134" location="_ftn4" display="_ftn4"/>
    <hyperlink ref="B152" location="_ftn4" display="_ftn4"/>
    <hyperlink ref="B150" location="_ftn3" display="_ftn3"/>
    <hyperlink ref="B172" location="_ftn4" display="_ftn4"/>
    <hyperlink ref="B385" location="_ftn4" display="_ftn4"/>
    <hyperlink ref="B349" location="_ftn4" display="_ftn4"/>
    <hyperlink ref="B363" location="_ftn3" display="_ftn3"/>
    <hyperlink ref="B365" location="_ftn4" display="_ftn4"/>
    <hyperlink ref="B347" location="_ftn3" display="_ftn3"/>
    <hyperlink ref="B334" location="_ftn3" display="_ftn3"/>
    <hyperlink ref="B336" location="_ftn4" display="_ftn4"/>
    <hyperlink ref="B457" location="_ftn4" display="_ftn4"/>
    <hyperlink ref="B502" location="_ftn4" display="_ftn4"/>
    <hyperlink ref="B474" location="_ftn4" display="_ftn4"/>
    <hyperlink ref="B487" location="_ftn4" display="_ftn4"/>
  </hyperlinks>
  <pageMargins left="0.23622047244094491" right="0.15748031496062992" top="0.22" bottom="0.23622047244094491" header="0.2" footer="0.31496062992125984"/>
  <pageSetup paperSize="9" scale="65" orientation="landscape" verticalDpi="1200" r:id="rId1"/>
</worksheet>
</file>

<file path=xl/worksheets/sheet5.xml><?xml version="1.0" encoding="utf-8"?>
<worksheet xmlns="http://schemas.openxmlformats.org/spreadsheetml/2006/main" xmlns:r="http://schemas.openxmlformats.org/officeDocument/2006/relationships">
  <dimension ref="A1:G73"/>
  <sheetViews>
    <sheetView topLeftCell="A62" workbookViewId="0">
      <selection activeCell="M69" sqref="M69"/>
    </sheetView>
  </sheetViews>
  <sheetFormatPr defaultRowHeight="14.25"/>
  <cols>
    <col min="1" max="1" width="2.5703125" style="63" customWidth="1"/>
    <col min="2" max="2" width="9" style="63" customWidth="1"/>
    <col min="3" max="3" width="12.42578125" style="63" customWidth="1"/>
    <col min="4" max="4" width="11.85546875" style="63" customWidth="1"/>
    <col min="5" max="5" width="48.85546875" style="63" customWidth="1"/>
    <col min="6" max="6" width="13.5703125" style="63" customWidth="1"/>
    <col min="7" max="16384" width="9.140625" style="63"/>
  </cols>
  <sheetData>
    <row r="1" spans="2:6">
      <c r="C1" s="47"/>
      <c r="D1" s="47"/>
      <c r="E1" s="47"/>
      <c r="F1" s="65" t="s">
        <v>181</v>
      </c>
    </row>
    <row r="2" spans="2:6">
      <c r="C2" s="66"/>
      <c r="D2" s="66"/>
      <c r="E2" s="67"/>
      <c r="F2" s="67"/>
    </row>
    <row r="3" spans="2:6">
      <c r="B3" s="68"/>
      <c r="C3" s="69"/>
      <c r="D3" s="69"/>
      <c r="E3" s="68"/>
      <c r="F3" s="68"/>
    </row>
    <row r="4" spans="2:6" ht="24.75" customHeight="1">
      <c r="B4" s="518" t="s">
        <v>182</v>
      </c>
      <c r="C4" s="518"/>
      <c r="D4" s="518"/>
      <c r="E4" s="50">
        <v>104006</v>
      </c>
      <c r="F4" s="68"/>
    </row>
    <row r="5" spans="2:6" ht="17.25" customHeight="1">
      <c r="B5" s="518" t="s">
        <v>183</v>
      </c>
      <c r="C5" s="518"/>
      <c r="D5" s="518"/>
      <c r="E5" s="337" t="s">
        <v>281</v>
      </c>
      <c r="F5" s="68"/>
    </row>
    <row r="6" spans="2:6">
      <c r="C6" s="69"/>
      <c r="D6" s="69"/>
      <c r="E6" s="68"/>
      <c r="F6" s="68"/>
    </row>
    <row r="7" spans="2:6" ht="30.75" customHeight="1">
      <c r="B7" s="527" t="s">
        <v>184</v>
      </c>
      <c r="C7" s="527"/>
      <c r="D7" s="527"/>
      <c r="E7" s="527"/>
      <c r="F7" s="527"/>
    </row>
    <row r="8" spans="2:6">
      <c r="B8" s="68"/>
      <c r="C8" s="68"/>
      <c r="D8" s="68"/>
      <c r="E8" s="68"/>
      <c r="F8" s="68"/>
    </row>
    <row r="9" spans="2:6" ht="15" customHeight="1">
      <c r="B9" s="519" t="s">
        <v>185</v>
      </c>
      <c r="C9" s="520"/>
      <c r="D9" s="521" t="s">
        <v>186</v>
      </c>
      <c r="E9" s="522"/>
      <c r="F9" s="528" t="s">
        <v>187</v>
      </c>
    </row>
    <row r="10" spans="2:6" ht="25.5" customHeight="1">
      <c r="B10" s="70" t="s">
        <v>188</v>
      </c>
      <c r="C10" s="70" t="s">
        <v>189</v>
      </c>
      <c r="D10" s="523"/>
      <c r="E10" s="524"/>
      <c r="F10" s="529"/>
    </row>
    <row r="11" spans="2:6" ht="21" customHeight="1">
      <c r="B11" s="139" t="s">
        <v>190</v>
      </c>
      <c r="C11" s="71"/>
      <c r="D11" s="72"/>
      <c r="E11" s="72"/>
      <c r="F11" s="187">
        <f>F12+F19+F24+F29+F32+F57</f>
        <v>7170030.568</v>
      </c>
    </row>
    <row r="12" spans="2:6" s="89" customFormat="1" ht="27.75" customHeight="1">
      <c r="B12" s="525">
        <v>1071</v>
      </c>
      <c r="C12" s="138"/>
      <c r="D12" s="530" t="s">
        <v>0</v>
      </c>
      <c r="E12" s="517"/>
      <c r="F12" s="188">
        <f>F13+F15+F17</f>
        <v>1189377.5599999998</v>
      </c>
    </row>
    <row r="13" spans="2:6" s="89" customFormat="1" ht="31.5" customHeight="1">
      <c r="B13" s="526"/>
      <c r="C13" s="361">
        <v>11001</v>
      </c>
      <c r="D13" s="516" t="s">
        <v>4</v>
      </c>
      <c r="E13" s="517"/>
      <c r="F13" s="370">
        <v>1073508.6599999999</v>
      </c>
    </row>
    <row r="14" spans="2:6" s="89" customFormat="1">
      <c r="B14" s="526"/>
      <c r="C14" s="362"/>
      <c r="D14" s="381"/>
      <c r="E14" s="382" t="s">
        <v>281</v>
      </c>
      <c r="F14" s="371"/>
    </row>
    <row r="15" spans="2:6" s="89" customFormat="1" ht="22.5" customHeight="1">
      <c r="B15" s="526"/>
      <c r="C15" s="363">
        <v>11002</v>
      </c>
      <c r="D15" s="516" t="s">
        <v>7</v>
      </c>
      <c r="E15" s="517"/>
      <c r="F15" s="372">
        <v>99932.7</v>
      </c>
    </row>
    <row r="16" spans="2:6" s="89" customFormat="1">
      <c r="B16" s="526"/>
      <c r="C16" s="362"/>
      <c r="D16" s="381"/>
      <c r="E16" s="382" t="s">
        <v>281</v>
      </c>
      <c r="F16" s="371"/>
    </row>
    <row r="17" spans="2:6" s="89" customFormat="1" ht="26.25" customHeight="1">
      <c r="B17" s="526"/>
      <c r="C17" s="363">
        <v>31001</v>
      </c>
      <c r="D17" s="516" t="s">
        <v>9</v>
      </c>
      <c r="E17" s="517"/>
      <c r="F17" s="373">
        <v>15936.2</v>
      </c>
    </row>
    <row r="18" spans="2:6" s="89" customFormat="1">
      <c r="B18" s="526"/>
      <c r="C18" s="361"/>
      <c r="D18" s="381"/>
      <c r="E18" s="382" t="s">
        <v>281</v>
      </c>
      <c r="F18" s="371"/>
    </row>
    <row r="19" spans="2:6" s="89" customFormat="1" ht="19.5" customHeight="1">
      <c r="B19" s="525">
        <v>1016</v>
      </c>
      <c r="C19" s="363"/>
      <c r="D19" s="533" t="s">
        <v>83</v>
      </c>
      <c r="E19" s="534"/>
      <c r="F19" s="373">
        <f>F20+F22</f>
        <v>317590.2</v>
      </c>
    </row>
    <row r="20" spans="2:6" s="89" customFormat="1" ht="27.75" customHeight="1">
      <c r="B20" s="526"/>
      <c r="C20" s="364">
        <v>11001</v>
      </c>
      <c r="D20" s="516" t="s">
        <v>15</v>
      </c>
      <c r="E20" s="517"/>
      <c r="F20" s="372">
        <v>45250.400000000001</v>
      </c>
    </row>
    <row r="21" spans="2:6" s="89" customFormat="1">
      <c r="B21" s="526"/>
      <c r="C21" s="365"/>
      <c r="D21" s="381"/>
      <c r="E21" s="382" t="s">
        <v>281</v>
      </c>
      <c r="F21" s="371"/>
    </row>
    <row r="22" spans="2:6" s="89" customFormat="1" ht="21" customHeight="1">
      <c r="B22" s="526"/>
      <c r="C22" s="364">
        <v>11002</v>
      </c>
      <c r="D22" s="516" t="s">
        <v>17</v>
      </c>
      <c r="E22" s="517"/>
      <c r="F22" s="373">
        <v>272339.8</v>
      </c>
    </row>
    <row r="23" spans="2:6" s="89" customFormat="1">
      <c r="B23" s="526"/>
      <c r="C23" s="365"/>
      <c r="D23" s="381"/>
      <c r="E23" s="382" t="s">
        <v>281</v>
      </c>
      <c r="F23" s="371"/>
    </row>
    <row r="24" spans="2:6" s="89" customFormat="1" ht="19.5" customHeight="1">
      <c r="B24" s="87">
        <v>1186</v>
      </c>
      <c r="C24" s="363"/>
      <c r="D24" s="533" t="s">
        <v>19</v>
      </c>
      <c r="E24" s="534"/>
      <c r="F24" s="373">
        <f>F25+F27</f>
        <v>350738.1</v>
      </c>
    </row>
    <row r="25" spans="2:6" s="89" customFormat="1" ht="18" customHeight="1">
      <c r="B25" s="86"/>
      <c r="C25" s="364">
        <v>11001</v>
      </c>
      <c r="D25" s="516" t="s">
        <v>19</v>
      </c>
      <c r="E25" s="517"/>
      <c r="F25" s="372">
        <v>48328.800000000003</v>
      </c>
    </row>
    <row r="26" spans="2:6" s="89" customFormat="1">
      <c r="B26" s="86"/>
      <c r="C26" s="365"/>
      <c r="D26" s="381"/>
      <c r="E26" s="382" t="s">
        <v>281</v>
      </c>
      <c r="F26" s="371"/>
    </row>
    <row r="27" spans="2:6" s="89" customFormat="1" ht="21" customHeight="1">
      <c r="B27" s="86"/>
      <c r="C27" s="364">
        <v>11002</v>
      </c>
      <c r="D27" s="516" t="s">
        <v>23</v>
      </c>
      <c r="E27" s="517"/>
      <c r="F27" s="373">
        <v>302409.3</v>
      </c>
    </row>
    <row r="28" spans="2:6" s="89" customFormat="1" ht="25.5">
      <c r="B28" s="88"/>
      <c r="C28" s="365"/>
      <c r="D28" s="381"/>
      <c r="E28" s="383" t="s">
        <v>216</v>
      </c>
      <c r="F28" s="371"/>
    </row>
    <row r="29" spans="2:6" s="89" customFormat="1" ht="19.5" customHeight="1">
      <c r="B29" s="87">
        <v>1133</v>
      </c>
      <c r="C29" s="363"/>
      <c r="D29" s="516" t="s">
        <v>25</v>
      </c>
      <c r="E29" s="517"/>
      <c r="F29" s="372">
        <f>F30</f>
        <v>178670.1</v>
      </c>
    </row>
    <row r="30" spans="2:6" s="89" customFormat="1" ht="21" customHeight="1">
      <c r="B30" s="86"/>
      <c r="C30" s="364">
        <v>12001</v>
      </c>
      <c r="D30" s="535" t="s">
        <v>28</v>
      </c>
      <c r="E30" s="536"/>
      <c r="F30" s="372">
        <v>178670.1</v>
      </c>
    </row>
    <row r="31" spans="2:6" s="89" customFormat="1">
      <c r="B31" s="88"/>
      <c r="C31" s="365"/>
      <c r="D31" s="381"/>
      <c r="E31" s="382" t="s">
        <v>295</v>
      </c>
      <c r="F31" s="371"/>
    </row>
    <row r="32" spans="2:6" s="89" customFormat="1" ht="29.25" customHeight="1">
      <c r="B32" s="87">
        <v>1155</v>
      </c>
      <c r="C32" s="363"/>
      <c r="D32" s="533" t="s">
        <v>31</v>
      </c>
      <c r="E32" s="534"/>
      <c r="F32" s="373">
        <f>F33+F35+F37+F39+F41+F43+F45+F47+F49+F51+F53+F55</f>
        <v>2862048.5</v>
      </c>
    </row>
    <row r="33" spans="2:6" s="89" customFormat="1" ht="55.5" customHeight="1">
      <c r="B33" s="86"/>
      <c r="C33" s="364">
        <v>11001</v>
      </c>
      <c r="D33" s="516" t="s">
        <v>34</v>
      </c>
      <c r="E33" s="517"/>
      <c r="F33" s="373">
        <v>936000</v>
      </c>
    </row>
    <row r="34" spans="2:6" s="89" customFormat="1">
      <c r="B34" s="86"/>
      <c r="C34" s="365"/>
      <c r="D34" s="381"/>
      <c r="E34" s="382" t="s">
        <v>281</v>
      </c>
      <c r="F34" s="371"/>
    </row>
    <row r="35" spans="2:6" s="89" customFormat="1" ht="21" customHeight="1">
      <c r="B35" s="86"/>
      <c r="C35" s="364">
        <v>11002</v>
      </c>
      <c r="D35" s="516" t="s">
        <v>36</v>
      </c>
      <c r="E35" s="517"/>
      <c r="F35" s="373">
        <v>208238.5</v>
      </c>
    </row>
    <row r="36" spans="2:6" s="89" customFormat="1">
      <c r="B36" s="86"/>
      <c r="C36" s="365"/>
      <c r="D36" s="381"/>
      <c r="E36" s="382" t="s">
        <v>281</v>
      </c>
      <c r="F36" s="371"/>
    </row>
    <row r="37" spans="2:6" s="89" customFormat="1" ht="27" customHeight="1">
      <c r="B37" s="86"/>
      <c r="C37" s="364">
        <v>11003</v>
      </c>
      <c r="D37" s="516" t="s">
        <v>38</v>
      </c>
      <c r="E37" s="517"/>
      <c r="F37" s="373">
        <v>7624.3</v>
      </c>
    </row>
    <row r="38" spans="2:6" s="89" customFormat="1">
      <c r="B38" s="86"/>
      <c r="C38" s="365"/>
      <c r="D38" s="381"/>
      <c r="E38" s="382" t="s">
        <v>281</v>
      </c>
      <c r="F38" s="371"/>
    </row>
    <row r="39" spans="2:6" s="89" customFormat="1" ht="40.5" customHeight="1">
      <c r="B39" s="86"/>
      <c r="C39" s="364">
        <v>11004</v>
      </c>
      <c r="D39" s="516" t="s">
        <v>40</v>
      </c>
      <c r="E39" s="517"/>
      <c r="F39" s="373">
        <v>303199.7</v>
      </c>
    </row>
    <row r="40" spans="2:6" s="89" customFormat="1">
      <c r="B40" s="86"/>
      <c r="C40" s="365"/>
      <c r="D40" s="381"/>
      <c r="E40" s="382" t="s">
        <v>281</v>
      </c>
      <c r="F40" s="371"/>
    </row>
    <row r="41" spans="2:6" s="89" customFormat="1" ht="40.5" customHeight="1">
      <c r="B41" s="86"/>
      <c r="C41" s="364">
        <v>11005</v>
      </c>
      <c r="D41" s="516" t="s">
        <v>42</v>
      </c>
      <c r="E41" s="517"/>
      <c r="F41" s="373">
        <v>163451</v>
      </c>
    </row>
    <row r="42" spans="2:6" s="89" customFormat="1">
      <c r="B42" s="86"/>
      <c r="C42" s="365"/>
      <c r="D42" s="381"/>
      <c r="E42" s="382" t="s">
        <v>281</v>
      </c>
      <c r="F42" s="371"/>
    </row>
    <row r="43" spans="2:6" s="89" customFormat="1" ht="40.5" customHeight="1">
      <c r="B43" s="86"/>
      <c r="C43" s="364">
        <v>11006</v>
      </c>
      <c r="D43" s="516" t="s">
        <v>69</v>
      </c>
      <c r="E43" s="517"/>
      <c r="F43" s="373">
        <v>168345.60000000001</v>
      </c>
    </row>
    <row r="44" spans="2:6" s="89" customFormat="1">
      <c r="B44" s="86"/>
      <c r="C44" s="365"/>
      <c r="D44" s="381"/>
      <c r="E44" s="382" t="s">
        <v>281</v>
      </c>
      <c r="F44" s="371"/>
    </row>
    <row r="45" spans="2:6" s="89" customFormat="1" ht="36" customHeight="1">
      <c r="B45" s="86"/>
      <c r="C45" s="364">
        <v>11007</v>
      </c>
      <c r="D45" s="516" t="s">
        <v>44</v>
      </c>
      <c r="E45" s="517"/>
      <c r="F45" s="373">
        <v>152887.29999999999</v>
      </c>
    </row>
    <row r="46" spans="2:6" s="89" customFormat="1">
      <c r="B46" s="86"/>
      <c r="C46" s="365"/>
      <c r="D46" s="381"/>
      <c r="E46" s="382" t="s">
        <v>281</v>
      </c>
      <c r="F46" s="371"/>
    </row>
    <row r="47" spans="2:6" s="89" customFormat="1" ht="35.25" customHeight="1">
      <c r="B47" s="86"/>
      <c r="C47" s="364">
        <v>11008</v>
      </c>
      <c r="D47" s="516" t="s">
        <v>46</v>
      </c>
      <c r="E47" s="517"/>
      <c r="F47" s="373">
        <v>53640</v>
      </c>
    </row>
    <row r="48" spans="2:6" s="89" customFormat="1">
      <c r="B48" s="86"/>
      <c r="C48" s="365"/>
      <c r="D48" s="381"/>
      <c r="E48" s="382" t="s">
        <v>281</v>
      </c>
      <c r="F48" s="371"/>
    </row>
    <row r="49" spans="2:7" s="89" customFormat="1" ht="21" customHeight="1">
      <c r="B49" s="86"/>
      <c r="C49" s="364">
        <v>11009</v>
      </c>
      <c r="D49" s="516" t="s">
        <v>70</v>
      </c>
      <c r="E49" s="517"/>
      <c r="F49" s="373">
        <v>15603.8</v>
      </c>
    </row>
    <row r="50" spans="2:7" s="89" customFormat="1">
      <c r="B50" s="86"/>
      <c r="C50" s="365"/>
      <c r="D50" s="381"/>
      <c r="E50" s="382" t="s">
        <v>281</v>
      </c>
      <c r="F50" s="371"/>
    </row>
    <row r="51" spans="2:7" s="89" customFormat="1" ht="40.5" customHeight="1">
      <c r="B51" s="86"/>
      <c r="C51" s="364">
        <v>11010</v>
      </c>
      <c r="D51" s="516" t="s">
        <v>71</v>
      </c>
      <c r="E51" s="517"/>
      <c r="F51" s="373">
        <v>169524.2</v>
      </c>
    </row>
    <row r="52" spans="2:7" s="89" customFormat="1">
      <c r="B52" s="86"/>
      <c r="C52" s="365"/>
      <c r="D52" s="381"/>
      <c r="E52" s="382" t="s">
        <v>281</v>
      </c>
      <c r="F52" s="371"/>
    </row>
    <row r="53" spans="2:7" s="89" customFormat="1" ht="55.5" customHeight="1">
      <c r="B53" s="86"/>
      <c r="C53" s="364">
        <v>12002</v>
      </c>
      <c r="D53" s="516" t="s">
        <v>211</v>
      </c>
      <c r="E53" s="517"/>
      <c r="F53" s="373">
        <v>277546.8</v>
      </c>
    </row>
    <row r="54" spans="2:7" s="89" customFormat="1">
      <c r="B54" s="86"/>
      <c r="C54" s="365"/>
      <c r="D54" s="381"/>
      <c r="E54" s="382" t="s">
        <v>281</v>
      </c>
      <c r="F54" s="371"/>
    </row>
    <row r="55" spans="2:7" s="89" customFormat="1" ht="56.25" customHeight="1">
      <c r="B55" s="86"/>
      <c r="C55" s="364">
        <v>32001</v>
      </c>
      <c r="D55" s="516" t="s">
        <v>212</v>
      </c>
      <c r="E55" s="517"/>
      <c r="F55" s="373">
        <v>405987.3</v>
      </c>
    </row>
    <row r="56" spans="2:7" s="89" customFormat="1">
      <c r="B56" s="88"/>
      <c r="C56" s="365"/>
      <c r="D56" s="381"/>
      <c r="E56" s="382" t="s">
        <v>281</v>
      </c>
      <c r="F56" s="371"/>
    </row>
    <row r="57" spans="2:7" s="90" customFormat="1" ht="22.5" customHeight="1">
      <c r="B57" s="82">
        <v>1173</v>
      </c>
      <c r="C57" s="366"/>
      <c r="D57" s="531" t="s">
        <v>53</v>
      </c>
      <c r="E57" s="532"/>
      <c r="F57" s="374">
        <f>F58+F60+F62+F64+F66+F68+F70+F72</f>
        <v>2271606.108</v>
      </c>
    </row>
    <row r="58" spans="2:7" s="90" customFormat="1" ht="27.75" customHeight="1">
      <c r="B58" s="83"/>
      <c r="C58" s="367">
        <v>11001</v>
      </c>
      <c r="D58" s="514" t="s">
        <v>213</v>
      </c>
      <c r="E58" s="515"/>
      <c r="F58" s="375">
        <v>267075.42800000001</v>
      </c>
    </row>
    <row r="59" spans="2:7" s="90" customFormat="1" ht="25.5">
      <c r="B59" s="83"/>
      <c r="C59" s="367"/>
      <c r="D59" s="384"/>
      <c r="E59" s="385" t="s">
        <v>297</v>
      </c>
      <c r="F59" s="376"/>
    </row>
    <row r="60" spans="2:7" s="90" customFormat="1">
      <c r="B60" s="84"/>
      <c r="C60" s="368">
        <v>11002</v>
      </c>
      <c r="D60" s="514" t="s">
        <v>56</v>
      </c>
      <c r="E60" s="515"/>
      <c r="F60" s="377">
        <v>1288295.2</v>
      </c>
    </row>
    <row r="61" spans="2:7" s="90" customFormat="1" ht="26.25" customHeight="1">
      <c r="B61" s="84"/>
      <c r="C61" s="367"/>
      <c r="D61" s="384"/>
      <c r="E61" s="385" t="s">
        <v>297</v>
      </c>
      <c r="F61" s="376"/>
    </row>
    <row r="62" spans="2:7" s="90" customFormat="1">
      <c r="B62" s="84"/>
      <c r="C62" s="368">
        <v>11003</v>
      </c>
      <c r="D62" s="514" t="s">
        <v>62</v>
      </c>
      <c r="E62" s="515"/>
      <c r="F62" s="378">
        <v>15000</v>
      </c>
      <c r="G62" s="91"/>
    </row>
    <row r="63" spans="2:7" s="90" customFormat="1" ht="26.25" customHeight="1">
      <c r="B63" s="84"/>
      <c r="C63" s="367"/>
      <c r="D63" s="384"/>
      <c r="E63" s="385" t="s">
        <v>297</v>
      </c>
      <c r="F63" s="376"/>
    </row>
    <row r="64" spans="2:7" s="90" customFormat="1">
      <c r="B64" s="84"/>
      <c r="C64" s="368">
        <v>11004</v>
      </c>
      <c r="D64" s="514" t="s">
        <v>65</v>
      </c>
      <c r="E64" s="515"/>
      <c r="F64" s="378">
        <v>43710.9</v>
      </c>
    </row>
    <row r="65" spans="1:6" s="90" customFormat="1" ht="25.5">
      <c r="B65" s="84"/>
      <c r="C65" s="367"/>
      <c r="D65" s="384"/>
      <c r="E65" s="385" t="s">
        <v>297</v>
      </c>
      <c r="F65" s="376"/>
    </row>
    <row r="66" spans="1:6" s="90" customFormat="1">
      <c r="B66" s="84"/>
      <c r="C66" s="368">
        <v>11005</v>
      </c>
      <c r="D66" s="514" t="s">
        <v>67</v>
      </c>
      <c r="E66" s="515"/>
      <c r="F66" s="378">
        <v>53325.8</v>
      </c>
    </row>
    <row r="67" spans="1:6" s="90" customFormat="1" ht="18" customHeight="1">
      <c r="B67" s="84"/>
      <c r="C67" s="367"/>
      <c r="D67" s="384"/>
      <c r="E67" s="382" t="s">
        <v>281</v>
      </c>
      <c r="F67" s="376"/>
    </row>
    <row r="68" spans="1:6" s="90" customFormat="1" ht="30" customHeight="1">
      <c r="B68" s="84"/>
      <c r="C68" s="368">
        <v>31001</v>
      </c>
      <c r="D68" s="514" t="s">
        <v>64</v>
      </c>
      <c r="E68" s="515"/>
      <c r="F68" s="379">
        <v>3552.8</v>
      </c>
    </row>
    <row r="69" spans="1:6" s="90" customFormat="1" ht="27.75" customHeight="1">
      <c r="B69" s="84"/>
      <c r="C69" s="367"/>
      <c r="D69" s="384"/>
      <c r="E69" s="385" t="s">
        <v>297</v>
      </c>
      <c r="F69" s="376"/>
    </row>
    <row r="70" spans="1:6" s="90" customFormat="1" ht="30.75" customHeight="1">
      <c r="B70" s="84"/>
      <c r="C70" s="368">
        <v>31003</v>
      </c>
      <c r="D70" s="514" t="s">
        <v>204</v>
      </c>
      <c r="E70" s="515"/>
      <c r="F70" s="378">
        <v>61125.98</v>
      </c>
    </row>
    <row r="71" spans="1:6" s="90" customFormat="1" ht="27.75" customHeight="1">
      <c r="B71" s="84"/>
      <c r="C71" s="367"/>
      <c r="D71" s="384"/>
      <c r="E71" s="385" t="s">
        <v>297</v>
      </c>
      <c r="F71" s="376"/>
    </row>
    <row r="72" spans="1:6" s="90" customFormat="1" ht="18" customHeight="1">
      <c r="A72" s="76"/>
      <c r="B72" s="83"/>
      <c r="C72" s="368">
        <v>32001</v>
      </c>
      <c r="D72" s="514" t="s">
        <v>58</v>
      </c>
      <c r="E72" s="515"/>
      <c r="F72" s="378">
        <v>539520</v>
      </c>
    </row>
    <row r="73" spans="1:6" s="90" customFormat="1" ht="26.25" customHeight="1">
      <c r="A73" s="92"/>
      <c r="B73" s="85"/>
      <c r="C73" s="369"/>
      <c r="D73" s="384"/>
      <c r="E73" s="385" t="s">
        <v>297</v>
      </c>
      <c r="F73" s="380"/>
    </row>
  </sheetData>
  <mergeCells count="42">
    <mergeCell ref="B19:B23"/>
    <mergeCell ref="D49:E49"/>
    <mergeCell ref="D51:E51"/>
    <mergeCell ref="D33:E33"/>
    <mergeCell ref="D27:E27"/>
    <mergeCell ref="D19:E19"/>
    <mergeCell ref="D20:E20"/>
    <mergeCell ref="D22:E22"/>
    <mergeCell ref="D24:E24"/>
    <mergeCell ref="D25:E25"/>
    <mergeCell ref="D29:E29"/>
    <mergeCell ref="D30:E30"/>
    <mergeCell ref="D32:E32"/>
    <mergeCell ref="D68:E68"/>
    <mergeCell ref="D66:E66"/>
    <mergeCell ref="D58:E58"/>
    <mergeCell ref="D57:E57"/>
    <mergeCell ref="D35:E35"/>
    <mergeCell ref="D37:E37"/>
    <mergeCell ref="D39:E39"/>
    <mergeCell ref="D41:E41"/>
    <mergeCell ref="D43:E43"/>
    <mergeCell ref="D45:E45"/>
    <mergeCell ref="D47:E47"/>
    <mergeCell ref="D53:E53"/>
    <mergeCell ref="D55:E55"/>
    <mergeCell ref="D70:E70"/>
    <mergeCell ref="D72:E72"/>
    <mergeCell ref="D17:E17"/>
    <mergeCell ref="B4:D4"/>
    <mergeCell ref="B5:D5"/>
    <mergeCell ref="B9:C9"/>
    <mergeCell ref="D9:E10"/>
    <mergeCell ref="B12:B18"/>
    <mergeCell ref="B7:F7"/>
    <mergeCell ref="F9:F10"/>
    <mergeCell ref="D12:E12"/>
    <mergeCell ref="D13:E13"/>
    <mergeCell ref="D15:E15"/>
    <mergeCell ref="D60:E60"/>
    <mergeCell ref="D62:E62"/>
    <mergeCell ref="D64:E64"/>
  </mergeCells>
  <pageMargins left="0.28000000000000003" right="0.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Հավելված 3 Մաս 1</vt:lpstr>
      <vt:lpstr>Havelvac 3 mas 2</vt:lpstr>
      <vt:lpstr>Հավելված 3 Մաս 3</vt:lpstr>
      <vt:lpstr>Havelvac 3 mas 4</vt:lpstr>
      <vt:lpstr>Աղյուսակ Ա. (կատարողի բացվածք)</vt:lpstr>
      <vt:lpstr>'Havelvac 3 mas 2'!_ftn2</vt:lpstr>
      <vt:lpstr>'Հավելված 3 Մաս 3'!_ftn20</vt:lpstr>
      <vt:lpstr>'Havelvac 3 mas 2'!_ftn3</vt:lpstr>
      <vt:lpstr>'Havelvac 3 mas 2'!_ftn4</vt:lpstr>
      <vt:lpstr>'Havelvac 3 mas 2'!_ftn5</vt:lpstr>
      <vt:lpstr>'Հավելված 3 Մաս 3'!_ftnref12</vt:lpstr>
      <vt:lpstr>'Havelvac 3 mas 2'!_ftnref3</vt:lpstr>
      <vt:lpstr>'Havelvac 3 mas 2'!_ftnref4</vt:lpstr>
      <vt:lpstr>'Havelvac 3 mas 2'!_ftnref5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hhovhannisyan</cp:lastModifiedBy>
  <cp:lastPrinted>2019-07-15T12:53:11Z</cp:lastPrinted>
  <dcterms:created xsi:type="dcterms:W3CDTF">2019-04-08T11:27:28Z</dcterms:created>
  <dcterms:modified xsi:type="dcterms:W3CDTF">2019-07-17T07:34:32Z</dcterms:modified>
</cp:coreProperties>
</file>