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9" i="1"/>
  <c r="F35"/>
  <c r="F50"/>
  <c r="F46"/>
  <c r="F44"/>
  <c r="F41"/>
  <c r="F39"/>
  <c r="F33"/>
  <c r="F31"/>
  <c r="F29"/>
  <c r="F27"/>
  <c r="F25"/>
  <c r="F23"/>
  <c r="F21"/>
  <c r="F19"/>
  <c r="F17"/>
  <c r="F14"/>
  <c r="F9"/>
  <c r="F8" s="1"/>
  <c r="F16" l="1"/>
  <c r="F43"/>
  <c r="F38"/>
  <c r="F7" l="1"/>
</calcChain>
</file>

<file path=xl/sharedStrings.xml><?xml version="1.0" encoding="utf-8"?>
<sst xmlns="http://schemas.openxmlformats.org/spreadsheetml/2006/main" count="107" uniqueCount="50">
  <si>
    <t>(հազար դրամ)</t>
  </si>
  <si>
    <t>N</t>
  </si>
  <si>
    <t>Բաժին</t>
  </si>
  <si>
    <t>Խումբ</t>
  </si>
  <si>
    <t>Դաս</t>
  </si>
  <si>
    <t>Ծրագրերի ցանկը (անվանումը)</t>
  </si>
  <si>
    <t>2017թ.                                                                                                                                                                                                                                                                                                                                          Հաստատված բյուջե</t>
  </si>
  <si>
    <t>05</t>
  </si>
  <si>
    <t>06</t>
  </si>
  <si>
    <t>O1</t>
  </si>
  <si>
    <t>Ծրագիր -01. 1. «Գործադիր իշխանության, պետական կառավարման հանրապետական և տարածքային կառավարման մարմինների պահպանում նախարարությունների աշխատակազմերի մասով» որից՝</t>
  </si>
  <si>
    <t>Ա.  Ընթացիկ ծախսեր</t>
  </si>
  <si>
    <t>Բ.  Կապիտալ ծախսեր</t>
  </si>
  <si>
    <t>01</t>
  </si>
  <si>
    <t>Ծրագիր -02.  ՀՀ ԲՆ  բնապահպանության և ընդերքի տեսչական մարմնին</t>
  </si>
  <si>
    <t>Ծրագիր -15. Նախարարության «Բնապահպանական ծրագրերի իրականացման գրասենյակ» պետական հիմնարկի պահպանում</t>
  </si>
  <si>
    <t>Ա. Ընթացիկ ծախսեր</t>
  </si>
  <si>
    <t>04</t>
  </si>
  <si>
    <t xml:space="preserve"> Ծրագիր -03. «Սևան»  ազգային պարկի պահպանության, պարկում գիտական ուսումնասիրությունների, անտառտնտեսական աշխատանքների կատարման ծառայություններ</t>
  </si>
  <si>
    <t xml:space="preserve">Ա. Ընթացիկ դրամաշնորհներ պետական և համայնքային ոչ առևտրային կազմակերպություններին  </t>
  </si>
  <si>
    <t>Ծրագիր -04. «Դիլիջան» ազգային պարկի պահպանության, պարկում գիտական ուսումնասիրությունների, անտառտնտեսական աշխատանքների կատարման ծառայություններ</t>
  </si>
  <si>
    <t>Ծրագիր -05. «Արգելոցապարկային համալիր» ՊՈԱԿ-ի տնօրինության ներքո գտնվող ԲՀՊ տարածքների  պահպանության, գիտական ուսումնասիրությունների, անտառտնտեսական աշխատանքների կատարման ծառայություններ</t>
  </si>
  <si>
    <t>Ծրագիր -06. «Խոսրովի անտառ» պետական արգելոցի պահպանության, գիտական ուսումնասիրությունների, անտառտնտեսական աշխատանքների կատարման ծառայություններ</t>
  </si>
  <si>
    <t>Ծրագիր -08. «Արփի լիճ» ազգային պարկի պահպանության ծառայություններ</t>
  </si>
  <si>
    <t>Ծրագիր -09. «Զիկատար» պետական արգելավայրի պահպանության, գիտական ուսումնասիրությունների կատարման ծառայություններ</t>
  </si>
  <si>
    <t>Ծրագիր -11. «Զանգեզուր կենսոլորտային համալիր» ՊՈԱԿ-ի տնօրինության ներքո գտնվող ԲՀՊ տարածքների  պահպանության, գիտական ուսումնասիրությունների, անտառտնտեսական աշխատանքների կատարման ծառայություններ</t>
  </si>
  <si>
    <t>03</t>
  </si>
  <si>
    <t>Ծրագիր -01. Շրջակա միջավայրի մոնիթորինգի և տեղեկատվական ծառայություններ</t>
  </si>
  <si>
    <t>Ծրագիր -07. Շրջակա միջավայրի վրա ազդեցության և գնահատման փորձաքննության ծառայություններ</t>
  </si>
  <si>
    <t>08</t>
  </si>
  <si>
    <t>02</t>
  </si>
  <si>
    <t>Ծրագիր -02. Թանգարանային ծառայություններ և ցուցահանդեսներ</t>
  </si>
  <si>
    <t>Ա. Սուբսիդիաներ ոչ ֆինանսական պետական կազմակերպություններին</t>
  </si>
  <si>
    <t xml:space="preserve">Բ. Ընթացիկ դրամաշնորհներ պետական և համայնքային ոչ առևտրային կազմակերպություններին  </t>
  </si>
  <si>
    <t>Ծրագիր -01. Սևանա լճի ջրածածկ անտառտնկարկների մաքրման ծառայություններ</t>
  </si>
  <si>
    <t>Ա. Այլ ծախսեր</t>
  </si>
  <si>
    <t>Ծրագիր -02. Սևանա լճում և նրա ջրահավաք ավազանում ձկան և խեցգետնի պաշարների հաշվառման ծառայություններ</t>
  </si>
  <si>
    <t xml:space="preserve">Ծրագիր -14.  «Գերմանիայի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 դրամաշնորհային ծրագիր»   </t>
  </si>
  <si>
    <t>Ա. Պաշտոնական դրամաշնորհներ միջազգային կազմակերպություններից</t>
  </si>
  <si>
    <t>Ծրագիր-02.«Ընկերությունների կողմից վճարվող բնապահպանական վճարների նպատակային օգտագործման մասին» ՀՀ օրենքի համաձայն բնապահպանական ծրագրի իրականացման համար ՀՀ համայնքներին սուբվենցիայի տրամադրում</t>
  </si>
  <si>
    <t>Ա. Ընթացիկ սուբվենցիաներ համայնքներին</t>
  </si>
  <si>
    <t>Բ. Կապիտալ սուբվենցիաներ համայնքերին</t>
  </si>
  <si>
    <t>Ծրագիր -10. Կովկասի տարածաշրջանային կենտրոնի հայաստանյան մասնաճյուղի գրասենյակի վարձակալության ծառայություններ</t>
  </si>
  <si>
    <t xml:space="preserve">Ա. Նվիրատվություններ այլ շահույթ չհետապնդող կազմակերպություններին </t>
  </si>
  <si>
    <t xml:space="preserve">  ՀՀ 2017 թվականի պետական բյուջեով նախատեսված ՀՀ բնապահպանության նախարարության կողմից իրականացվող ծրագրերի գծով նախատեսված հատկացումները՝ ըստ ծախսային հոդվածների</t>
  </si>
  <si>
    <t>Ընդամենը</t>
  </si>
  <si>
    <r>
      <t xml:space="preserve">Ընդամենը                                                                                                     </t>
    </r>
    <r>
      <rPr>
        <b/>
        <sz val="10"/>
        <color indexed="8"/>
        <rFont val="GHEA Grapalat"/>
        <family val="3"/>
      </rPr>
      <t>ՀՀ բնապահպանության նախարարության ենթակայությամբ գործող 10 պետական ոչ առևտրային կազմակերպությունների պահպանում</t>
    </r>
  </si>
  <si>
    <r>
      <t xml:space="preserve">Ընդամենը                                                                                            </t>
    </r>
    <r>
      <rPr>
        <sz val="12"/>
        <color indexed="8"/>
        <rFont val="GHEA Grapalat"/>
        <family val="3"/>
      </rPr>
      <t xml:space="preserve">Սևանա լճի ջրածածկ անտառտնկարկների մաքրման և կենսապաշարների հաշվառման ծառայություններին ուղղված ծրագրեր </t>
    </r>
    <r>
      <rPr>
        <b/>
        <sz val="14"/>
        <color indexed="8"/>
        <rFont val="GHEA Grapalat"/>
        <family val="3"/>
      </rPr>
      <t xml:space="preserve">                                        </t>
    </r>
  </si>
  <si>
    <r>
      <t xml:space="preserve">Ընդամենը </t>
    </r>
    <r>
      <rPr>
        <b/>
        <sz val="12"/>
        <color indexed="8"/>
        <rFont val="GHEA Grapalat"/>
        <family val="3"/>
      </rPr>
      <t xml:space="preserve">                                                                                                                                   </t>
    </r>
    <r>
      <rPr>
        <sz val="12"/>
        <color indexed="8"/>
        <rFont val="GHEA Grapalat"/>
        <family val="3"/>
      </rPr>
      <t>ՀՀ համայնքներին տրամադրվող սուբվենցիայի (նախատեսված հատկացում   և «Գերմանիայի զարգացման վարկերի բանկի (KfW) կողմից իրականացվող դրամաշնորհային ծրագրեր</t>
    </r>
    <r>
      <rPr>
        <b/>
        <sz val="12"/>
        <color indexed="8"/>
        <rFont val="GHEA Grapalat"/>
        <family val="3"/>
      </rPr>
      <t xml:space="preserve">                                      </t>
    </r>
  </si>
  <si>
    <t>Ընդամենը                                                                                                                      Նախարարության աշխատակազմի պահպանում և ՀՀԲՆ «Բնապահպանական ծրագրերի իրականացման գրասենյակ» պետական հիմնարկի պահպանում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</si>
</sst>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\ &quot;դր.&quot;"/>
    <numFmt numFmtId="166" formatCode="#,##0.0;[Red]#,##0.0"/>
  </numFmts>
  <fonts count="24">
    <font>
      <sz val="11"/>
      <color theme="1"/>
      <name val="Calibri"/>
      <family val="2"/>
      <scheme val="minor"/>
    </font>
    <font>
      <b/>
      <sz val="16"/>
      <name val="GHEA Grapalat"/>
      <family val="3"/>
    </font>
    <font>
      <b/>
      <sz val="14"/>
      <name val="GHEA Grapalat"/>
      <family val="3"/>
    </font>
    <font>
      <b/>
      <i/>
      <sz val="10"/>
      <name val="GHEA Grapalat"/>
      <family val="3"/>
    </font>
    <font>
      <b/>
      <sz val="9"/>
      <color indexed="8"/>
      <name val="GHEA Grapalat"/>
      <family val="3"/>
    </font>
    <font>
      <u/>
      <sz val="10"/>
      <color indexed="12"/>
      <name val="Arial"/>
      <family val="2"/>
    </font>
    <font>
      <b/>
      <sz val="9"/>
      <name val="GHEA Grapalat"/>
      <family val="3"/>
    </font>
    <font>
      <b/>
      <sz val="16"/>
      <color indexed="8"/>
      <name val="GHEA Grapalat"/>
      <family val="3"/>
    </font>
    <font>
      <b/>
      <i/>
      <sz val="12"/>
      <color indexed="8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b/>
      <sz val="11"/>
      <name val="GHEA Grapalat"/>
      <family val="3"/>
    </font>
    <font>
      <sz val="11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i/>
      <sz val="12"/>
      <color indexed="8"/>
      <name val="GHEA Grapalat"/>
      <family val="3"/>
    </font>
    <font>
      <b/>
      <sz val="10"/>
      <name val="GHEA Grapalat"/>
      <family val="3"/>
    </font>
    <font>
      <b/>
      <sz val="14"/>
      <color indexed="8"/>
      <name val="GHEA Grapalat"/>
      <family val="3"/>
    </font>
    <font>
      <b/>
      <sz val="10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3" fillId="0" borderId="0" xfId="0" applyFont="1"/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2" fontId="19" fillId="4" borderId="4" xfId="0" applyNumberFormat="1" applyFont="1" applyFill="1" applyBorder="1" applyAlignment="1">
      <alignment horizontal="left" vertical="center" wrapText="1"/>
    </xf>
    <xf numFmtId="2" fontId="19" fillId="4" borderId="2" xfId="0" applyNumberFormat="1" applyFont="1" applyFill="1" applyBorder="1" applyAlignment="1">
      <alignment horizontal="left" vertical="center" wrapText="1"/>
    </xf>
    <xf numFmtId="2" fontId="19" fillId="4" borderId="3" xfId="0" applyNumberFormat="1" applyFont="1" applyFill="1" applyBorder="1" applyAlignment="1">
      <alignment horizontal="left" vertical="center" wrapText="1"/>
    </xf>
    <xf numFmtId="165" fontId="19" fillId="4" borderId="1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165" fontId="19" fillId="4" borderId="3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9" fillId="4" borderId="1" xfId="0" applyNumberFormat="1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</cellXfs>
  <cellStyles count="2">
    <cellStyle name="Hyperlink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H8" sqref="H8"/>
    </sheetView>
  </sheetViews>
  <sheetFormatPr defaultRowHeight="16.5"/>
  <cols>
    <col min="1" max="1" width="9.140625" style="24"/>
    <col min="2" max="4" width="9.140625" style="22"/>
    <col min="5" max="5" width="47.7109375" style="22" customWidth="1"/>
    <col min="6" max="6" width="16.5703125" style="23" customWidth="1"/>
    <col min="7" max="16384" width="9.140625" style="24"/>
  </cols>
  <sheetData>
    <row r="1" spans="1:6" ht="22.5">
      <c r="A1" s="44"/>
      <c r="B1" s="44"/>
      <c r="C1" s="44"/>
      <c r="D1" s="44"/>
      <c r="E1" s="44"/>
      <c r="F1" s="44"/>
    </row>
    <row r="2" spans="1:6" ht="68.25" customHeight="1">
      <c r="A2" s="45" t="s">
        <v>44</v>
      </c>
      <c r="B2" s="45"/>
      <c r="C2" s="45"/>
      <c r="D2" s="45"/>
      <c r="E2" s="45"/>
      <c r="F2" s="45"/>
    </row>
    <row r="3" spans="1:6">
      <c r="A3" s="46" t="s">
        <v>0</v>
      </c>
      <c r="B3" s="46"/>
      <c r="C3" s="46"/>
      <c r="D3" s="46"/>
      <c r="E3" s="46"/>
      <c r="F3" s="46"/>
    </row>
    <row r="4" spans="1:6">
      <c r="A4" s="47" t="s">
        <v>1</v>
      </c>
      <c r="B4" s="48" t="s">
        <v>2</v>
      </c>
      <c r="C4" s="48" t="s">
        <v>3</v>
      </c>
      <c r="D4" s="48" t="s">
        <v>4</v>
      </c>
      <c r="E4" s="49" t="s">
        <v>5</v>
      </c>
      <c r="F4" s="50" t="s">
        <v>6</v>
      </c>
    </row>
    <row r="5" spans="1:6" ht="28.5" customHeight="1">
      <c r="A5" s="47"/>
      <c r="B5" s="48"/>
      <c r="C5" s="48"/>
      <c r="D5" s="48"/>
      <c r="E5" s="49"/>
      <c r="F5" s="50"/>
    </row>
    <row r="6" spans="1:6" ht="17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</row>
    <row r="7" spans="1:6" ht="32.25" customHeight="1">
      <c r="A7" s="43" t="s">
        <v>45</v>
      </c>
      <c r="B7" s="43"/>
      <c r="C7" s="43"/>
      <c r="D7" s="43"/>
      <c r="E7" s="43"/>
      <c r="F7" s="1">
        <f>F16+F38+F43+F49+F50</f>
        <v>4107751.7999999993</v>
      </c>
    </row>
    <row r="8" spans="1:6" ht="103.5">
      <c r="A8" s="26">
        <v>1</v>
      </c>
      <c r="B8" s="27" t="s">
        <v>7</v>
      </c>
      <c r="C8" s="27" t="s">
        <v>8</v>
      </c>
      <c r="D8" s="27" t="s">
        <v>9</v>
      </c>
      <c r="E8" s="2" t="s">
        <v>10</v>
      </c>
      <c r="F8" s="3">
        <f>+F9</f>
        <v>1459444.9</v>
      </c>
    </row>
    <row r="9" spans="1:6" ht="17.25">
      <c r="A9" s="26"/>
      <c r="B9" s="27"/>
      <c r="C9" s="27"/>
      <c r="D9" s="27"/>
      <c r="E9" s="4" t="s">
        <v>11</v>
      </c>
      <c r="F9" s="5">
        <f>74152+1385292.9</f>
        <v>1459444.9</v>
      </c>
    </row>
    <row r="10" spans="1:6" ht="17.25">
      <c r="A10" s="26"/>
      <c r="B10" s="27"/>
      <c r="C10" s="27"/>
      <c r="D10" s="27"/>
      <c r="E10" s="4" t="s">
        <v>12</v>
      </c>
      <c r="F10" s="5">
        <v>0</v>
      </c>
    </row>
    <row r="11" spans="1:6" ht="51.75" hidden="1" customHeight="1">
      <c r="A11" s="37">
        <v>2</v>
      </c>
      <c r="B11" s="40" t="s">
        <v>7</v>
      </c>
      <c r="C11" s="40" t="s">
        <v>8</v>
      </c>
      <c r="D11" s="40" t="s">
        <v>13</v>
      </c>
      <c r="E11" s="7" t="s">
        <v>14</v>
      </c>
      <c r="F11" s="3">
        <v>0</v>
      </c>
    </row>
    <row r="12" spans="1:6" ht="17.25" hidden="1" customHeight="1">
      <c r="A12" s="38"/>
      <c r="B12" s="41"/>
      <c r="C12" s="41"/>
      <c r="D12" s="41"/>
      <c r="E12" s="4" t="s">
        <v>11</v>
      </c>
      <c r="F12" s="5">
        <v>0</v>
      </c>
    </row>
    <row r="13" spans="1:6" ht="17.25" hidden="1" customHeight="1">
      <c r="A13" s="39"/>
      <c r="B13" s="42"/>
      <c r="C13" s="42"/>
      <c r="D13" s="42"/>
      <c r="E13" s="4" t="s">
        <v>12</v>
      </c>
      <c r="F13" s="5">
        <v>0</v>
      </c>
    </row>
    <row r="14" spans="1:6" ht="69">
      <c r="A14" s="26">
        <v>2</v>
      </c>
      <c r="B14" s="27" t="s">
        <v>7</v>
      </c>
      <c r="C14" s="27" t="s">
        <v>8</v>
      </c>
      <c r="D14" s="27" t="s">
        <v>9</v>
      </c>
      <c r="E14" s="8" t="s">
        <v>15</v>
      </c>
      <c r="F14" s="3">
        <f>F15</f>
        <v>75427.8</v>
      </c>
    </row>
    <row r="15" spans="1:6" ht="17.25">
      <c r="A15" s="26"/>
      <c r="B15" s="27"/>
      <c r="C15" s="27"/>
      <c r="D15" s="27"/>
      <c r="E15" s="9" t="s">
        <v>16</v>
      </c>
      <c r="F15" s="5">
        <v>75427.8</v>
      </c>
    </row>
    <row r="16" spans="1:6" ht="93" customHeight="1">
      <c r="A16" s="36" t="s">
        <v>49</v>
      </c>
      <c r="B16" s="36"/>
      <c r="C16" s="36"/>
      <c r="D16" s="36"/>
      <c r="E16" s="36"/>
      <c r="F16" s="1">
        <f>SUM(F8+F11+F14)</f>
        <v>1534872.7</v>
      </c>
    </row>
    <row r="17" spans="1:6" ht="82.5">
      <c r="A17" s="26">
        <v>3</v>
      </c>
      <c r="B17" s="27" t="s">
        <v>7</v>
      </c>
      <c r="C17" s="27" t="s">
        <v>17</v>
      </c>
      <c r="D17" s="27" t="s">
        <v>13</v>
      </c>
      <c r="E17" s="10" t="s">
        <v>18</v>
      </c>
      <c r="F17" s="11">
        <f>F18</f>
        <v>249355.6</v>
      </c>
    </row>
    <row r="18" spans="1:6" ht="40.5">
      <c r="A18" s="26"/>
      <c r="B18" s="27"/>
      <c r="C18" s="27"/>
      <c r="D18" s="27"/>
      <c r="E18" s="12" t="s">
        <v>19</v>
      </c>
      <c r="F18" s="6">
        <v>249355.6</v>
      </c>
    </row>
    <row r="19" spans="1:6" ht="82.5">
      <c r="A19" s="26">
        <v>4</v>
      </c>
      <c r="B19" s="27" t="s">
        <v>7</v>
      </c>
      <c r="C19" s="27" t="s">
        <v>17</v>
      </c>
      <c r="D19" s="27" t="s">
        <v>9</v>
      </c>
      <c r="E19" s="10" t="s">
        <v>20</v>
      </c>
      <c r="F19" s="11">
        <f>F20</f>
        <v>107691.7</v>
      </c>
    </row>
    <row r="20" spans="1:6" ht="40.5">
      <c r="A20" s="26"/>
      <c r="B20" s="27"/>
      <c r="C20" s="27"/>
      <c r="D20" s="27"/>
      <c r="E20" s="12" t="s">
        <v>19</v>
      </c>
      <c r="F20" s="13">
        <v>107691.7</v>
      </c>
    </row>
    <row r="21" spans="1:6" ht="115.5">
      <c r="A21" s="26">
        <v>5</v>
      </c>
      <c r="B21" s="27" t="s">
        <v>7</v>
      </c>
      <c r="C21" s="27" t="s">
        <v>17</v>
      </c>
      <c r="D21" s="27" t="s">
        <v>9</v>
      </c>
      <c r="E21" s="10" t="s">
        <v>21</v>
      </c>
      <c r="F21" s="11">
        <f>F22</f>
        <v>133222.79999999999</v>
      </c>
    </row>
    <row r="22" spans="1:6" ht="40.5">
      <c r="A22" s="26"/>
      <c r="B22" s="27"/>
      <c r="C22" s="27"/>
      <c r="D22" s="27"/>
      <c r="E22" s="12" t="s">
        <v>19</v>
      </c>
      <c r="F22" s="14">
        <v>133222.79999999999</v>
      </c>
    </row>
    <row r="23" spans="1:6" ht="90" customHeight="1">
      <c r="A23" s="26">
        <v>6</v>
      </c>
      <c r="B23" s="27" t="s">
        <v>7</v>
      </c>
      <c r="C23" s="27" t="s">
        <v>17</v>
      </c>
      <c r="D23" s="34" t="s">
        <v>9</v>
      </c>
      <c r="E23" s="10" t="s">
        <v>22</v>
      </c>
      <c r="F23" s="11">
        <f>F24</f>
        <v>117242.1</v>
      </c>
    </row>
    <row r="24" spans="1:6" ht="40.5">
      <c r="A24" s="26"/>
      <c r="B24" s="27"/>
      <c r="C24" s="27"/>
      <c r="D24" s="34"/>
      <c r="E24" s="12" t="s">
        <v>19</v>
      </c>
      <c r="F24" s="13">
        <v>117242.1</v>
      </c>
    </row>
    <row r="25" spans="1:6" ht="33">
      <c r="A25" s="26">
        <v>7</v>
      </c>
      <c r="B25" s="27" t="s">
        <v>7</v>
      </c>
      <c r="C25" s="27" t="s">
        <v>17</v>
      </c>
      <c r="D25" s="27" t="s">
        <v>9</v>
      </c>
      <c r="E25" s="10" t="s">
        <v>23</v>
      </c>
      <c r="F25" s="11">
        <f>F26</f>
        <v>40157.699999999997</v>
      </c>
    </row>
    <row r="26" spans="1:6" ht="40.5">
      <c r="A26" s="26"/>
      <c r="B26" s="27"/>
      <c r="C26" s="27"/>
      <c r="D26" s="27"/>
      <c r="E26" s="12" t="s">
        <v>19</v>
      </c>
      <c r="F26" s="13">
        <v>40157.699999999997</v>
      </c>
    </row>
    <row r="27" spans="1:6" ht="66">
      <c r="A27" s="26">
        <v>8</v>
      </c>
      <c r="B27" s="27" t="s">
        <v>7</v>
      </c>
      <c r="C27" s="27" t="s">
        <v>17</v>
      </c>
      <c r="D27" s="27" t="s">
        <v>9</v>
      </c>
      <c r="E27" s="10" t="s">
        <v>24</v>
      </c>
      <c r="F27" s="11">
        <f>F28</f>
        <v>15603.8</v>
      </c>
    </row>
    <row r="28" spans="1:6" ht="40.5">
      <c r="A28" s="26"/>
      <c r="B28" s="27"/>
      <c r="C28" s="27"/>
      <c r="D28" s="27"/>
      <c r="E28" s="12" t="s">
        <v>19</v>
      </c>
      <c r="F28" s="13">
        <v>15603.8</v>
      </c>
    </row>
    <row r="29" spans="1:6" ht="115.5">
      <c r="A29" s="26">
        <v>9</v>
      </c>
      <c r="B29" s="27" t="s">
        <v>7</v>
      </c>
      <c r="C29" s="27" t="s">
        <v>17</v>
      </c>
      <c r="D29" s="27" t="s">
        <v>9</v>
      </c>
      <c r="E29" s="10" t="s">
        <v>25</v>
      </c>
      <c r="F29" s="11">
        <f>F30</f>
        <v>133816.1</v>
      </c>
    </row>
    <row r="30" spans="1:6" ht="40.5">
      <c r="A30" s="26"/>
      <c r="B30" s="27"/>
      <c r="C30" s="27"/>
      <c r="D30" s="27"/>
      <c r="E30" s="12" t="s">
        <v>19</v>
      </c>
      <c r="F30" s="13">
        <v>133816.1</v>
      </c>
    </row>
    <row r="31" spans="1:6" ht="30" customHeight="1">
      <c r="A31" s="26">
        <v>10</v>
      </c>
      <c r="B31" s="27" t="s">
        <v>7</v>
      </c>
      <c r="C31" s="27" t="s">
        <v>26</v>
      </c>
      <c r="D31" s="27" t="s">
        <v>13</v>
      </c>
      <c r="E31" s="15" t="s">
        <v>27</v>
      </c>
      <c r="F31" s="3">
        <f>F32</f>
        <v>243114.8</v>
      </c>
    </row>
    <row r="32" spans="1:6" ht="40.5">
      <c r="A32" s="26"/>
      <c r="B32" s="27"/>
      <c r="C32" s="27"/>
      <c r="D32" s="27"/>
      <c r="E32" s="16" t="s">
        <v>19</v>
      </c>
      <c r="F32" s="17">
        <v>243114.8</v>
      </c>
    </row>
    <row r="33" spans="1:6" ht="49.5">
      <c r="A33" s="26">
        <v>11</v>
      </c>
      <c r="B33" s="27" t="s">
        <v>7</v>
      </c>
      <c r="C33" s="27" t="s">
        <v>17</v>
      </c>
      <c r="D33" s="27" t="s">
        <v>9</v>
      </c>
      <c r="E33" s="10" t="s">
        <v>28</v>
      </c>
      <c r="F33" s="11">
        <f>F34</f>
        <v>45250.400000000001</v>
      </c>
    </row>
    <row r="34" spans="1:6" ht="40.5">
      <c r="A34" s="26"/>
      <c r="B34" s="27"/>
      <c r="C34" s="27"/>
      <c r="D34" s="27"/>
      <c r="E34" s="12" t="s">
        <v>19</v>
      </c>
      <c r="F34" s="13">
        <v>45250.400000000001</v>
      </c>
    </row>
    <row r="35" spans="1:6" ht="33">
      <c r="A35" s="26">
        <v>12</v>
      </c>
      <c r="B35" s="27" t="s">
        <v>29</v>
      </c>
      <c r="C35" s="27" t="s">
        <v>30</v>
      </c>
      <c r="D35" s="27" t="s">
        <v>30</v>
      </c>
      <c r="E35" s="18" t="s">
        <v>31</v>
      </c>
      <c r="F35" s="11">
        <f>SUM(F36+F37)</f>
        <v>43108.4</v>
      </c>
    </row>
    <row r="36" spans="1:6" ht="27">
      <c r="A36" s="26"/>
      <c r="B36" s="27"/>
      <c r="C36" s="27"/>
      <c r="D36" s="27"/>
      <c r="E36" s="19" t="s">
        <v>32</v>
      </c>
      <c r="F36" s="13">
        <v>41312.9</v>
      </c>
    </row>
    <row r="37" spans="1:6" ht="40.5">
      <c r="A37" s="26"/>
      <c r="B37" s="27"/>
      <c r="C37" s="27"/>
      <c r="D37" s="27"/>
      <c r="E37" s="19" t="s">
        <v>33</v>
      </c>
      <c r="F37" s="13">
        <v>1795.5</v>
      </c>
    </row>
    <row r="38" spans="1:6" ht="68.25" customHeight="1">
      <c r="A38" s="35" t="s">
        <v>46</v>
      </c>
      <c r="B38" s="35"/>
      <c r="C38" s="35"/>
      <c r="D38" s="35"/>
      <c r="E38" s="35"/>
      <c r="F38" s="1">
        <f>F31+F17+F19+F21+F23+F33+F25+F27+F29+F35</f>
        <v>1128563.3999999999</v>
      </c>
    </row>
    <row r="39" spans="1:6" ht="49.5">
      <c r="A39" s="26">
        <v>13</v>
      </c>
      <c r="B39" s="27" t="s">
        <v>7</v>
      </c>
      <c r="C39" s="27" t="s">
        <v>17</v>
      </c>
      <c r="D39" s="27" t="s">
        <v>13</v>
      </c>
      <c r="E39" s="10" t="s">
        <v>34</v>
      </c>
      <c r="F39" s="11">
        <f>F40</f>
        <v>125400</v>
      </c>
    </row>
    <row r="40" spans="1:6" ht="27" customHeight="1">
      <c r="A40" s="26"/>
      <c r="B40" s="27"/>
      <c r="C40" s="27"/>
      <c r="D40" s="27"/>
      <c r="E40" s="12" t="s">
        <v>35</v>
      </c>
      <c r="F40" s="13">
        <v>125400</v>
      </c>
    </row>
    <row r="41" spans="1:6" ht="66">
      <c r="A41" s="26">
        <v>14</v>
      </c>
      <c r="B41" s="27" t="s">
        <v>7</v>
      </c>
      <c r="C41" s="27" t="s">
        <v>17</v>
      </c>
      <c r="D41" s="27" t="s">
        <v>13</v>
      </c>
      <c r="E41" s="10" t="s">
        <v>36</v>
      </c>
      <c r="F41" s="11">
        <f>F42</f>
        <v>7624.3</v>
      </c>
    </row>
    <row r="42" spans="1:6" ht="17.25">
      <c r="A42" s="26"/>
      <c r="B42" s="27"/>
      <c r="C42" s="27"/>
      <c r="D42" s="27"/>
      <c r="E42" s="12" t="s">
        <v>35</v>
      </c>
      <c r="F42" s="13">
        <v>7624.3</v>
      </c>
    </row>
    <row r="43" spans="1:6" ht="66" customHeight="1">
      <c r="A43" s="31" t="s">
        <v>47</v>
      </c>
      <c r="B43" s="32"/>
      <c r="C43" s="32"/>
      <c r="D43" s="32"/>
      <c r="E43" s="33"/>
      <c r="F43" s="1">
        <f>SUM(F39+F41)</f>
        <v>133024.29999999999</v>
      </c>
    </row>
    <row r="44" spans="1:6" ht="126" customHeight="1">
      <c r="A44" s="26">
        <v>15</v>
      </c>
      <c r="B44" s="27" t="s">
        <v>7</v>
      </c>
      <c r="C44" s="27" t="s">
        <v>8</v>
      </c>
      <c r="D44" s="34" t="s">
        <v>9</v>
      </c>
      <c r="E44" s="10" t="s">
        <v>37</v>
      </c>
      <c r="F44" s="11">
        <f>F45</f>
        <v>1166577.1000000001</v>
      </c>
    </row>
    <row r="45" spans="1:6" ht="35.25" customHeight="1">
      <c r="A45" s="26"/>
      <c r="B45" s="27"/>
      <c r="C45" s="27"/>
      <c r="D45" s="34"/>
      <c r="E45" s="16" t="s">
        <v>38</v>
      </c>
      <c r="F45" s="13">
        <v>1166577.1000000001</v>
      </c>
    </row>
    <row r="46" spans="1:6" ht="115.5">
      <c r="A46" s="26">
        <v>16</v>
      </c>
      <c r="B46" s="27" t="s">
        <v>7</v>
      </c>
      <c r="C46" s="27" t="s">
        <v>8</v>
      </c>
      <c r="D46" s="27" t="s">
        <v>9</v>
      </c>
      <c r="E46" s="20" t="s">
        <v>39</v>
      </c>
      <c r="F46" s="11">
        <f>SUM(F47+F48)</f>
        <v>137643.90000000002</v>
      </c>
    </row>
    <row r="47" spans="1:6" ht="17.25">
      <c r="A47" s="26"/>
      <c r="B47" s="27"/>
      <c r="C47" s="27"/>
      <c r="D47" s="27"/>
      <c r="E47" s="21" t="s">
        <v>40</v>
      </c>
      <c r="F47" s="13">
        <v>38973.300000000003</v>
      </c>
    </row>
    <row r="48" spans="1:6" ht="17.25">
      <c r="A48" s="26"/>
      <c r="B48" s="27"/>
      <c r="C48" s="27"/>
      <c r="D48" s="27"/>
      <c r="E48" s="19" t="s">
        <v>41</v>
      </c>
      <c r="F48" s="13">
        <v>98670.6</v>
      </c>
    </row>
    <row r="49" spans="1:6" ht="91.5" customHeight="1">
      <c r="A49" s="28" t="s">
        <v>48</v>
      </c>
      <c r="B49" s="29"/>
      <c r="C49" s="29"/>
      <c r="D49" s="29"/>
      <c r="E49" s="30"/>
      <c r="F49" s="1">
        <f>SUM(F44+F46)</f>
        <v>1304221</v>
      </c>
    </row>
    <row r="50" spans="1:6" ht="73.5" customHeight="1">
      <c r="A50" s="26">
        <v>17</v>
      </c>
      <c r="B50" s="27" t="s">
        <v>7</v>
      </c>
      <c r="C50" s="27" t="s">
        <v>17</v>
      </c>
      <c r="D50" s="27" t="s">
        <v>9</v>
      </c>
      <c r="E50" s="10" t="s">
        <v>42</v>
      </c>
      <c r="F50" s="11">
        <f>F51</f>
        <v>7070.4</v>
      </c>
    </row>
    <row r="51" spans="1:6" ht="26.25" customHeight="1">
      <c r="A51" s="26"/>
      <c r="B51" s="27"/>
      <c r="C51" s="27"/>
      <c r="D51" s="27"/>
      <c r="E51" s="12" t="s">
        <v>43</v>
      </c>
      <c r="F51" s="13">
        <v>7070.4</v>
      </c>
    </row>
  </sheetData>
  <mergeCells count="86">
    <mergeCell ref="A1:F1"/>
    <mergeCell ref="A2:F2"/>
    <mergeCell ref="A3:F3"/>
    <mergeCell ref="A4:A5"/>
    <mergeCell ref="B4:B5"/>
    <mergeCell ref="C4:C5"/>
    <mergeCell ref="D4:D5"/>
    <mergeCell ref="E4:E5"/>
    <mergeCell ref="F4:F5"/>
    <mergeCell ref="A7:E7"/>
    <mergeCell ref="A8:A10"/>
    <mergeCell ref="B8:B10"/>
    <mergeCell ref="C8:C10"/>
    <mergeCell ref="D8:D10"/>
    <mergeCell ref="A11:A13"/>
    <mergeCell ref="B11:B13"/>
    <mergeCell ref="C11:C13"/>
    <mergeCell ref="D11:D13"/>
    <mergeCell ref="A14:A15"/>
    <mergeCell ref="B14:B15"/>
    <mergeCell ref="C14:C15"/>
    <mergeCell ref="D14:D15"/>
    <mergeCell ref="A16:E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7"/>
    <mergeCell ref="B35:B37"/>
    <mergeCell ref="C35:C37"/>
    <mergeCell ref="D35:D37"/>
    <mergeCell ref="A38:E38"/>
    <mergeCell ref="A39:A40"/>
    <mergeCell ref="B39:B40"/>
    <mergeCell ref="C39:C40"/>
    <mergeCell ref="D39:D40"/>
    <mergeCell ref="A41:A42"/>
    <mergeCell ref="B41:B42"/>
    <mergeCell ref="C41:C42"/>
    <mergeCell ref="D41:D42"/>
    <mergeCell ref="A43:E43"/>
    <mergeCell ref="A44:A45"/>
    <mergeCell ref="B44:B45"/>
    <mergeCell ref="C44:C45"/>
    <mergeCell ref="D44:D45"/>
    <mergeCell ref="A50:A51"/>
    <mergeCell ref="B50:B51"/>
    <mergeCell ref="C50:C51"/>
    <mergeCell ref="D50:D51"/>
    <mergeCell ref="A46:A48"/>
    <mergeCell ref="B46:B48"/>
    <mergeCell ref="C46:C48"/>
    <mergeCell ref="D46:D48"/>
    <mergeCell ref="A49:E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2017-12-11T12:19:59Z</dcterms:modified>
</cp:coreProperties>
</file>